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 paulino\Desktop\oai\OAI 2023\Presupuesto\Ejecucion presupuestaria\Abril\"/>
    </mc:Choice>
  </mc:AlternateContent>
  <bookViews>
    <workbookView xWindow="0" yWindow="0" windowWidth="21600" windowHeight="9030"/>
  </bookViews>
  <sheets>
    <sheet name="NUEV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9" i="2" l="1"/>
  <c r="L64" i="2"/>
  <c r="L65" i="2"/>
  <c r="L66" i="2"/>
  <c r="L67" i="2"/>
  <c r="L68" i="2"/>
  <c r="L69" i="2"/>
  <c r="L70" i="2"/>
  <c r="L71" i="2"/>
  <c r="I48" i="2"/>
  <c r="J35" i="2"/>
  <c r="I35" i="2"/>
  <c r="K23" i="2"/>
  <c r="J23" i="2"/>
  <c r="I23" i="2"/>
  <c r="H23" i="2"/>
  <c r="L17" i="2"/>
  <c r="J17" i="2"/>
  <c r="I17" i="2"/>
  <c r="H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F78" i="2"/>
  <c r="F35" i="2"/>
  <c r="F23" i="2"/>
  <c r="F17" i="2"/>
  <c r="F110" i="2" l="1"/>
  <c r="F125" i="2" s="1"/>
  <c r="L110" i="2"/>
  <c r="L125" i="2"/>
</calcChain>
</file>

<file path=xl/sharedStrings.xml><?xml version="1.0" encoding="utf-8"?>
<sst xmlns="http://schemas.openxmlformats.org/spreadsheetml/2006/main" count="256" uniqueCount="190">
  <si>
    <t xml:space="preserve">                         Año 2023</t>
  </si>
  <si>
    <t xml:space="preserve">                                      EJECUCION DE GASTOS Y APLICACIONES FINANCIERAS</t>
  </si>
  <si>
    <t xml:space="preserve">                          En RD$</t>
  </si>
  <si>
    <t xml:space="preserve">                      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</si>
  <si>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</si>
  <si>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</si>
  <si>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</si>
  <si>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</si>
  <si>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</si>
  <si>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</si>
  <si>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</si>
  <si>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</si>
  <si>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</si>
  <si>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</si>
  <si>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</si>
  <si>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</si>
  <si>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</si>
  <si>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</si>
  <si>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</si>
  <si>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</si>
  <si>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</si>
  <si>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</si>
  <si>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</si>
  <si>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</si>
  <si>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</si>
  <si>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</si>
  <si>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</si>
  <si>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</si>
  <si>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</si>
  <si>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</si>
  <si>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</si>
  <si>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</si>
  <si>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</si>
  <si>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</si>
  <si>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</si>
  <si>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</si>
  <si>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</si>
  <si>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</si>
  <si>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</si>
  <si>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</si>
  <si>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</si>
  <si>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</si>
  <si>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</si>
  <si>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</si>
  <si>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</si>
  <si>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</si>
  <si>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</si>
  <si>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</si>
  <si>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</si>
  <si>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</si>
  <si>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</si>
  <si>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</si>
  <si>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</si>
  <si>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</si>
  <si>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</si>
  <si>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</si>
  <si>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</si>
  <si>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</si>
  <si>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</si>
  <si>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</si>
  <si>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</si>
  <si>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</si>
  <si>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</si>
  <si>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</si>
  <si>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</si>
  <si>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</si>
  <si>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</si>
  <si>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</si>
  <si>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</si>
  <si>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</si>
  <si>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</si>
  <si>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</si>
  <si>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</si>
  <si>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</si>
  <si>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</si>
  <si>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</si>
  <si>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</si>
  <si>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</si>
  <si>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</si>
  <si>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</si>
  <si>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</si>
  <si>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</si>
  <si>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</si>
  <si>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</si>
  <si>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</si>
  <si>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</si>
  <si>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</si>
  <si>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</si>
  <si>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</si>
  <si>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</si>
  <si>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</si>
  <si>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</si>
  <si>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</si>
  <si>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</si>
  <si>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</si>
  <si>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</si>
  <si>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</si>
  <si>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</si>
  <si>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</si>
  <si>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</si>
  <si>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</si>
  <si>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</si>
  <si>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</si>
  <si>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</si>
  <si>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</si>
  <si>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</si>
  <si>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</si>
  <si>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</si>
  <si>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10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</si>
  <si>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</si>
  <si>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</si>
  <si>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</si>
  <si>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</si>
  <si>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</si>
  <si>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</si>
  <si>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</si>
  <si>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</si>
  <si>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</si>
  <si>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</si>
  <si>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</si>
  <si>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</si>
  <si>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</si>
  <si>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</si>
  <si>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</si>
  <si>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</si>
  <si>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</si>
  <si>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</si>
  <si>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</si>
  <si>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</si>
  <si>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</si>
  <si>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</si>
  <si>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</si>
  <si>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</si>
  <si>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</si>
  <si>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</si>
  <si>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</si>
  <si>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</si>
  <si>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</si>
  <si>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</si>
  <si>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</si>
  <si>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</si>
  <si>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</si>
  <si>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</si>
  <si>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</si>
  <si>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</si>
  <si>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</si>
  <si>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</si>
  <si>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</si>
  <si>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</si>
  <si>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</si>
  <si>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</si>
  <si>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</si>
  <si>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</si>
  <si>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</si>
  <si>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</si>
  <si>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</si>
  <si>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</si>
  <si>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</si>
  <si>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</si>
  <si>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</si>
  <si>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</si>
  <si>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</si>
  <si>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</si>
  <si>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</si>
  <si>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</si>
  <si>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</si>
  <si>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</si>
  <si>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</si>
  <si>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</si>
  <si>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</si>
  <si>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</si>
  <si>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</si>
  <si>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</si>
  <si>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</si>
  <si>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</si>
  <si>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</si>
  <si>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</si>
  <si>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</si>
  <si>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</si>
  <si>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</si>
  <si>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</si>
  <si>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</si>
  <si>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</si>
  <si>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</si>
  <si>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</si>
  <si>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</si>
  <si>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</si>
  <si>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</si>
  <si>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ABRIL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</si>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</sst>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3" fillId="2" borderId="0" xfId="2" applyFont="1" applyFill="1"/>
    <xf numFmtId="0" fontId="7" fillId="2" borderId="0" xfId="2" applyFont="1" applyFill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8" fillId="3" borderId="8" xfId="0" applyFont="1" applyFill="1" applyBorder="1"/>
    <xf numFmtId="0" fontId="9" fillId="3" borderId="9" xfId="0" applyFont="1" applyFill="1" applyBorder="1"/>
    <xf numFmtId="0" fontId="6" fillId="3" borderId="10" xfId="2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0" fontId="4" fillId="3" borderId="11" xfId="2" applyFont="1" applyFill="1" applyBorder="1" applyAlignment="1">
      <alignment horizontal="center" vertical="top"/>
    </xf>
    <xf numFmtId="43" fontId="10" fillId="3" borderId="11" xfId="3" applyFont="1" applyFill="1" applyBorder="1" applyAlignment="1">
      <alignment horizontal="center" vertical="top"/>
    </xf>
    <xf numFmtId="0" fontId="2" fillId="0" borderId="11" xfId="2" applyBorder="1"/>
    <xf numFmtId="49" fontId="2" fillId="0" borderId="8" xfId="2" applyNumberFormat="1" applyBorder="1" applyAlignment="1">
      <alignment horizontal="center"/>
    </xf>
    <xf numFmtId="0" fontId="2" fillId="0" borderId="10" xfId="2" applyBorder="1"/>
    <xf numFmtId="0" fontId="4" fillId="2" borderId="11" xfId="2" applyFont="1" applyFill="1" applyBorder="1" applyAlignment="1">
      <alignment horizontal="center" vertical="top"/>
    </xf>
    <xf numFmtId="0" fontId="4" fillId="2" borderId="6" xfId="2" applyFont="1" applyFill="1" applyBorder="1" applyAlignment="1">
      <alignment horizontal="center" vertical="top"/>
    </xf>
    <xf numFmtId="43" fontId="10" fillId="2" borderId="6" xfId="3" applyFont="1" applyFill="1" applyBorder="1" applyAlignment="1">
      <alignment horizontal="center" vertical="top"/>
    </xf>
    <xf numFmtId="49" fontId="4" fillId="0" borderId="12" xfId="2" applyNumberFormat="1" applyFont="1" applyBorder="1" applyAlignment="1">
      <alignment horizontal="center" vertical="top"/>
    </xf>
    <xf numFmtId="0" fontId="4" fillId="0" borderId="1" xfId="2" applyFont="1" applyBorder="1" applyAlignment="1">
      <alignment vertical="top"/>
    </xf>
    <xf numFmtId="0" fontId="4" fillId="0" borderId="3" xfId="2" applyFont="1" applyBorder="1" applyAlignment="1">
      <alignment vertical="top"/>
    </xf>
    <xf numFmtId="43" fontId="4" fillId="0" borderId="12" xfId="2" applyNumberFormat="1" applyFont="1" applyBorder="1" applyAlignment="1">
      <alignment vertical="top"/>
    </xf>
    <xf numFmtId="49" fontId="4" fillId="0" borderId="3" xfId="2" applyNumberFormat="1" applyFont="1" applyBorder="1" applyAlignment="1">
      <alignment horizontal="right" vertical="top"/>
    </xf>
    <xf numFmtId="4" fontId="4" fillId="0" borderId="12" xfId="2" applyNumberFormat="1" applyFont="1" applyBorder="1" applyAlignment="1">
      <alignment horizontal="center" vertical="top"/>
    </xf>
    <xf numFmtId="4" fontId="4" fillId="0" borderId="1" xfId="2" applyNumberFormat="1" applyFont="1" applyBorder="1" applyAlignment="1">
      <alignment horizontal="center" vertical="top"/>
    </xf>
    <xf numFmtId="4" fontId="0" fillId="0" borderId="12" xfId="0" applyNumberFormat="1" applyBorder="1"/>
    <xf numFmtId="49" fontId="4" fillId="0" borderId="13" xfId="2" applyNumberFormat="1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0" fontId="11" fillId="0" borderId="14" xfId="2" applyFont="1" applyBorder="1" applyAlignment="1">
      <alignment vertical="top"/>
    </xf>
    <xf numFmtId="0" fontId="11" fillId="0" borderId="15" xfId="2" applyFont="1" applyBorder="1" applyAlignment="1">
      <alignment vertical="top"/>
    </xf>
    <xf numFmtId="43" fontId="11" fillId="0" borderId="13" xfId="1" applyFont="1" applyBorder="1" applyAlignment="1">
      <alignment vertical="top"/>
    </xf>
    <xf numFmtId="49" fontId="11" fillId="0" borderId="16" xfId="2" applyNumberFormat="1" applyFont="1" applyBorder="1" applyAlignment="1">
      <alignment vertical="top"/>
    </xf>
    <xf numFmtId="4" fontId="11" fillId="0" borderId="14" xfId="2" applyNumberFormat="1" applyFont="1" applyBorder="1" applyAlignment="1">
      <alignment horizontal="center" vertical="top"/>
    </xf>
    <xf numFmtId="49" fontId="4" fillId="0" borderId="17" xfId="2" applyNumberFormat="1" applyFont="1" applyBorder="1" applyAlignment="1">
      <alignment horizontal="center" vertical="top"/>
    </xf>
    <xf numFmtId="0" fontId="4" fillId="0" borderId="17" xfId="2" applyFont="1" applyBorder="1" applyAlignment="1">
      <alignment horizontal="center" vertical="top"/>
    </xf>
    <xf numFmtId="0" fontId="11" fillId="0" borderId="18" xfId="2" applyFont="1" applyBorder="1" applyAlignment="1">
      <alignment vertical="top"/>
    </xf>
    <xf numFmtId="0" fontId="11" fillId="0" borderId="19" xfId="2" applyFont="1" applyBorder="1" applyAlignment="1">
      <alignment vertical="top"/>
    </xf>
    <xf numFmtId="43" fontId="11" fillId="0" borderId="17" xfId="1" applyFont="1" applyBorder="1" applyAlignment="1">
      <alignment vertical="top"/>
    </xf>
    <xf numFmtId="0" fontId="11" fillId="0" borderId="20" xfId="2" applyFont="1" applyBorder="1" applyAlignment="1">
      <alignment vertical="top"/>
    </xf>
    <xf numFmtId="4" fontId="11" fillId="0" borderId="18" xfId="2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21" xfId="1" applyNumberFormat="1" applyFont="1" applyFill="1" applyBorder="1" applyAlignment="1">
      <alignment horizontal="center" vertical="top"/>
    </xf>
    <xf numFmtId="43" fontId="11" fillId="0" borderId="21" xfId="1" applyFont="1" applyBorder="1" applyAlignment="1">
      <alignment vertical="top"/>
    </xf>
    <xf numFmtId="4" fontId="11" fillId="0" borderId="22" xfId="2" applyNumberFormat="1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164" fontId="4" fillId="0" borderId="12" xfId="4" applyFont="1" applyBorder="1" applyAlignment="1">
      <alignment vertical="top"/>
    </xf>
    <xf numFmtId="0" fontId="11" fillId="0" borderId="23" xfId="2" applyFont="1" applyBorder="1" applyAlignment="1">
      <alignment vertical="top"/>
    </xf>
    <xf numFmtId="0" fontId="11" fillId="0" borderId="24" xfId="2" applyFont="1" applyBorder="1" applyAlignment="1">
      <alignment vertical="top"/>
    </xf>
    <xf numFmtId="43" fontId="11" fillId="0" borderId="13" xfId="1" applyFont="1" applyFill="1" applyBorder="1" applyAlignment="1">
      <alignment vertical="top"/>
    </xf>
    <xf numFmtId="0" fontId="11" fillId="0" borderId="16" xfId="2" applyFont="1" applyBorder="1" applyAlignment="1">
      <alignment vertical="top"/>
    </xf>
    <xf numFmtId="164" fontId="11" fillId="0" borderId="13" xfId="4" applyFont="1" applyFill="1" applyBorder="1" applyAlignment="1">
      <alignment vertical="top"/>
    </xf>
    <xf numFmtId="43" fontId="11" fillId="0" borderId="17" xfId="1" applyFont="1" applyFill="1" applyBorder="1" applyAlignment="1">
      <alignment vertical="top"/>
    </xf>
    <xf numFmtId="49" fontId="11" fillId="0" borderId="13" xfId="1" applyNumberFormat="1" applyFont="1" applyFill="1" applyBorder="1" applyAlignment="1">
      <alignment horizontal="center" vertical="top"/>
    </xf>
    <xf numFmtId="164" fontId="11" fillId="0" borderId="17" xfId="4" applyFont="1" applyFill="1" applyBorder="1" applyAlignment="1">
      <alignment vertical="top"/>
    </xf>
    <xf numFmtId="0" fontId="4" fillId="0" borderId="21" xfId="2" applyFont="1" applyBorder="1" applyAlignment="1">
      <alignment horizontal="center" vertical="top"/>
    </xf>
    <xf numFmtId="0" fontId="11" fillId="0" borderId="22" xfId="2" applyFont="1" applyBorder="1" applyAlignment="1">
      <alignment vertical="top"/>
    </xf>
    <xf numFmtId="0" fontId="11" fillId="0" borderId="25" xfId="2" applyFont="1" applyBorder="1" applyAlignment="1">
      <alignment vertical="top"/>
    </xf>
    <xf numFmtId="0" fontId="11" fillId="0" borderId="0" xfId="2" applyFont="1" applyAlignment="1">
      <alignment vertical="top"/>
    </xf>
    <xf numFmtId="0" fontId="4" fillId="0" borderId="22" xfId="2" applyFont="1" applyBorder="1" applyAlignment="1">
      <alignment horizontal="center" vertical="top"/>
    </xf>
    <xf numFmtId="0" fontId="11" fillId="0" borderId="26" xfId="2" applyFont="1" applyBorder="1" applyAlignment="1">
      <alignment vertical="top"/>
    </xf>
    <xf numFmtId="0" fontId="11" fillId="0" borderId="21" xfId="2" applyFont="1" applyBorder="1" applyAlignment="1">
      <alignment vertical="top"/>
    </xf>
    <xf numFmtId="49" fontId="11" fillId="0" borderId="22" xfId="4" applyNumberFormat="1" applyFont="1" applyFill="1" applyBorder="1" applyAlignment="1">
      <alignment horizontal="center" vertical="top"/>
    </xf>
    <xf numFmtId="49" fontId="11" fillId="0" borderId="21" xfId="4" applyNumberFormat="1" applyFont="1" applyFill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0" fontId="4" fillId="0" borderId="14" xfId="2" applyFont="1" applyBorder="1" applyAlignment="1">
      <alignment horizontal="center" vertical="top"/>
    </xf>
    <xf numFmtId="0" fontId="11" fillId="0" borderId="13" xfId="2" applyFont="1" applyBorder="1" applyAlignment="1">
      <alignment vertical="top"/>
    </xf>
    <xf numFmtId="0" fontId="4" fillId="0" borderId="27" xfId="2" applyFont="1" applyBorder="1" applyAlignment="1">
      <alignment horizontal="center" vertical="top"/>
    </xf>
    <xf numFmtId="0" fontId="11" fillId="0" borderId="4" xfId="2" applyFont="1" applyBorder="1" applyAlignment="1">
      <alignment vertical="top"/>
    </xf>
    <xf numFmtId="43" fontId="11" fillId="0" borderId="25" xfId="1" applyFont="1" applyFill="1" applyBorder="1" applyAlignment="1">
      <alignment vertical="top"/>
    </xf>
    <xf numFmtId="164" fontId="11" fillId="0" borderId="21" xfId="4" applyFont="1" applyFill="1" applyBorder="1" applyAlignment="1">
      <alignment vertical="top"/>
    </xf>
    <xf numFmtId="164" fontId="11" fillId="0" borderId="0" xfId="4" applyFont="1" applyFill="1" applyBorder="1" applyAlignment="1">
      <alignment vertical="top"/>
    </xf>
    <xf numFmtId="164" fontId="4" fillId="0" borderId="12" xfId="4" applyFont="1" applyFill="1" applyBorder="1" applyAlignment="1">
      <alignment vertical="top"/>
    </xf>
    <xf numFmtId="0" fontId="4" fillId="0" borderId="28" xfId="2" applyFont="1" applyBorder="1" applyAlignment="1">
      <alignment horizontal="center" vertical="top"/>
    </xf>
    <xf numFmtId="43" fontId="11" fillId="0" borderId="21" xfId="1" applyFont="1" applyFill="1" applyBorder="1" applyAlignment="1">
      <alignment vertical="top"/>
    </xf>
    <xf numFmtId="43" fontId="11" fillId="0" borderId="28" xfId="1" applyFont="1" applyFill="1" applyBorder="1" applyAlignment="1">
      <alignment vertical="top"/>
    </xf>
    <xf numFmtId="43" fontId="11" fillId="0" borderId="22" xfId="1" applyFont="1" applyFill="1" applyBorder="1" applyAlignment="1">
      <alignment vertical="top"/>
    </xf>
    <xf numFmtId="43" fontId="11" fillId="0" borderId="14" xfId="1" applyFont="1" applyFill="1" applyBorder="1" applyAlignment="1">
      <alignment vertical="top"/>
    </xf>
    <xf numFmtId="0" fontId="4" fillId="0" borderId="3" xfId="2" applyFont="1" applyBorder="1" applyAlignment="1">
      <alignment horizontal="center" vertical="top"/>
    </xf>
    <xf numFmtId="0" fontId="8" fillId="0" borderId="1" xfId="0" applyFont="1" applyBorder="1"/>
    <xf numFmtId="0" fontId="8" fillId="0" borderId="2" xfId="0" applyFont="1" applyBorder="1"/>
    <xf numFmtId="43" fontId="8" fillId="0" borderId="12" xfId="0" applyNumberFormat="1" applyFont="1" applyBorder="1"/>
    <xf numFmtId="49" fontId="4" fillId="0" borderId="12" xfId="2" applyNumberFormat="1" applyFont="1" applyBorder="1" applyAlignment="1">
      <alignment horizontal="right" vertical="top"/>
    </xf>
    <xf numFmtId="164" fontId="8" fillId="0" borderId="12" xfId="4" applyFont="1" applyFill="1" applyBorder="1"/>
    <xf numFmtId="43" fontId="11" fillId="0" borderId="4" xfId="1" applyFont="1" applyFill="1" applyBorder="1" applyAlignment="1">
      <alignment vertical="top"/>
    </xf>
    <xf numFmtId="49" fontId="11" fillId="0" borderId="4" xfId="4" applyNumberFormat="1" applyFont="1" applyFill="1" applyBorder="1" applyAlignment="1">
      <alignment horizontal="center" vertical="top"/>
    </xf>
    <xf numFmtId="49" fontId="11" fillId="0" borderId="28" xfId="4" applyNumberFormat="1" applyFont="1" applyFill="1" applyBorder="1" applyAlignment="1">
      <alignment horizontal="center" vertical="top"/>
    </xf>
    <xf numFmtId="0" fontId="11" fillId="0" borderId="28" xfId="2" applyFont="1" applyBorder="1" applyAlignment="1">
      <alignment vertical="top"/>
    </xf>
    <xf numFmtId="164" fontId="11" fillId="0" borderId="22" xfId="4" applyFont="1" applyFill="1" applyBorder="1" applyAlignment="1">
      <alignment vertical="top"/>
    </xf>
    <xf numFmtId="0" fontId="11" fillId="0" borderId="27" xfId="2" applyFont="1" applyBorder="1" applyAlignment="1">
      <alignment vertical="top"/>
    </xf>
    <xf numFmtId="49" fontId="11" fillId="0" borderId="0" xfId="4" applyNumberFormat="1" applyFont="1" applyFill="1" applyBorder="1" applyAlignment="1">
      <alignment horizontal="center" vertical="top"/>
    </xf>
    <xf numFmtId="0" fontId="4" fillId="0" borderId="12" xfId="2" applyFont="1" applyBorder="1" applyAlignment="1">
      <alignment vertical="top"/>
    </xf>
    <xf numFmtId="49" fontId="11" fillId="0" borderId="12" xfId="4" applyNumberFormat="1" applyFont="1" applyFill="1" applyBorder="1" applyAlignment="1">
      <alignment horizontal="center" vertical="top"/>
    </xf>
    <xf numFmtId="0" fontId="4" fillId="0" borderId="25" xfId="2" applyFont="1" applyBorder="1" applyAlignment="1">
      <alignment horizontal="center" vertical="top"/>
    </xf>
    <xf numFmtId="0" fontId="9" fillId="0" borderId="28" xfId="0" applyFont="1" applyBorder="1"/>
    <xf numFmtId="0" fontId="11" fillId="0" borderId="1" xfId="2" applyFont="1" applyBorder="1" applyAlignment="1">
      <alignment vertical="top"/>
    </xf>
    <xf numFmtId="0" fontId="11" fillId="0" borderId="3" xfId="2" applyFont="1" applyBorder="1" applyAlignment="1">
      <alignment vertical="top"/>
    </xf>
    <xf numFmtId="49" fontId="11" fillId="0" borderId="28" xfId="1" applyNumberFormat="1" applyFont="1" applyFill="1" applyBorder="1" applyAlignment="1">
      <alignment horizontal="center" vertical="top"/>
    </xf>
    <xf numFmtId="49" fontId="11" fillId="0" borderId="22" xfId="1" applyNumberFormat="1" applyFont="1" applyFill="1" applyBorder="1" applyAlignment="1">
      <alignment horizontal="center" vertical="top"/>
    </xf>
    <xf numFmtId="0" fontId="4" fillId="0" borderId="0" xfId="2" applyFont="1" applyAlignment="1">
      <alignment horizontal="center" vertical="top"/>
    </xf>
    <xf numFmtId="49" fontId="11" fillId="0" borderId="4" xfId="1" applyNumberFormat="1" applyFont="1" applyFill="1" applyBorder="1" applyAlignment="1">
      <alignment horizontal="center" vertical="top"/>
    </xf>
    <xf numFmtId="0" fontId="4" fillId="0" borderId="15" xfId="2" applyFont="1" applyBorder="1" applyAlignment="1">
      <alignment horizontal="center" vertical="top"/>
    </xf>
    <xf numFmtId="43" fontId="11" fillId="0" borderId="16" xfId="1" applyFont="1" applyFill="1" applyBorder="1" applyAlignment="1">
      <alignment vertical="top"/>
    </xf>
    <xf numFmtId="49" fontId="11" fillId="0" borderId="17" xfId="1" applyNumberFormat="1" applyFont="1" applyFill="1" applyBorder="1" applyAlignment="1">
      <alignment horizontal="center" vertical="top"/>
    </xf>
    <xf numFmtId="49" fontId="11" fillId="0" borderId="0" xfId="1" applyNumberFormat="1" applyFont="1" applyFill="1" applyBorder="1" applyAlignment="1">
      <alignment horizontal="center" vertical="top"/>
    </xf>
    <xf numFmtId="49" fontId="4" fillId="0" borderId="6" xfId="2" applyNumberFormat="1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0" xfId="2" applyFont="1" applyAlignment="1">
      <alignment vertical="top"/>
    </xf>
    <xf numFmtId="0" fontId="4" fillId="0" borderId="7" xfId="2" applyFont="1" applyBorder="1" applyAlignment="1">
      <alignment vertical="top"/>
    </xf>
    <xf numFmtId="49" fontId="11" fillId="0" borderId="29" xfId="4" applyNumberFormat="1" applyFont="1" applyFill="1" applyBorder="1" applyAlignment="1">
      <alignment horizontal="center" vertical="top"/>
    </xf>
    <xf numFmtId="49" fontId="11" fillId="0" borderId="7" xfId="4" applyNumberFormat="1" applyFont="1" applyFill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0" fontId="4" fillId="0" borderId="9" xfId="2" applyFont="1" applyBorder="1" applyAlignment="1">
      <alignment vertical="top"/>
    </xf>
    <xf numFmtId="0" fontId="4" fillId="0" borderId="11" xfId="2" applyFont="1" applyBorder="1" applyAlignment="1">
      <alignment vertical="top"/>
    </xf>
    <xf numFmtId="49" fontId="4" fillId="0" borderId="11" xfId="2" applyNumberFormat="1" applyFont="1" applyBorder="1" applyAlignment="1">
      <alignment horizontal="right" vertical="top"/>
    </xf>
    <xf numFmtId="49" fontId="11" fillId="0" borderId="8" xfId="4" applyNumberFormat="1" applyFont="1" applyFill="1" applyBorder="1" applyAlignment="1">
      <alignment horizontal="center" vertical="top"/>
    </xf>
    <xf numFmtId="49" fontId="11" fillId="0" borderId="11" xfId="4" applyNumberFormat="1" applyFont="1" applyFill="1" applyBorder="1" applyAlignment="1">
      <alignment horizontal="center" vertical="top"/>
    </xf>
    <xf numFmtId="49" fontId="11" fillId="0" borderId="13" xfId="4" applyNumberFormat="1" applyFont="1" applyFill="1" applyBorder="1" applyAlignment="1">
      <alignment horizontal="center" vertical="top"/>
    </xf>
    <xf numFmtId="49" fontId="11" fillId="0" borderId="15" xfId="1" applyNumberFormat="1" applyFont="1" applyFill="1" applyBorder="1" applyAlignment="1">
      <alignment horizontal="center" vertical="top"/>
    </xf>
    <xf numFmtId="43" fontId="6" fillId="4" borderId="11" xfId="2" applyNumberFormat="1" applyFont="1" applyFill="1" applyBorder="1"/>
    <xf numFmtId="49" fontId="4" fillId="4" borderId="3" xfId="2" applyNumberFormat="1" applyFont="1" applyFill="1" applyBorder="1" applyAlignment="1">
      <alignment horizontal="right" vertical="top"/>
    </xf>
    <xf numFmtId="164" fontId="6" fillId="4" borderId="12" xfId="4" applyFont="1" applyFill="1" applyBorder="1" applyAlignment="1"/>
    <xf numFmtId="0" fontId="6" fillId="0" borderId="0" xfId="2" applyFont="1"/>
    <xf numFmtId="164" fontId="6" fillId="0" borderId="0" xfId="4" applyFont="1" applyFill="1" applyBorder="1" applyAlignment="1"/>
    <xf numFmtId="0" fontId="6" fillId="0" borderId="7" xfId="2" applyFont="1" applyBorder="1"/>
    <xf numFmtId="0" fontId="6" fillId="0" borderId="29" xfId="2" applyFont="1" applyBorder="1"/>
    <xf numFmtId="0" fontId="6" fillId="0" borderId="30" xfId="2" applyFont="1" applyBorder="1"/>
    <xf numFmtId="0" fontId="6" fillId="0" borderId="12" xfId="2" applyFont="1" applyBorder="1"/>
    <xf numFmtId="164" fontId="6" fillId="0" borderId="12" xfId="4" applyFont="1" applyFill="1" applyBorder="1" applyAlignment="1"/>
    <xf numFmtId="0" fontId="6" fillId="0" borderId="22" xfId="2" applyFont="1" applyBorder="1"/>
    <xf numFmtId="0" fontId="2" fillId="0" borderId="22" xfId="2" applyBorder="1"/>
    <xf numFmtId="0" fontId="2" fillId="0" borderId="26" xfId="2" applyBorder="1"/>
    <xf numFmtId="0" fontId="6" fillId="0" borderId="4" xfId="2" applyFont="1" applyBorder="1"/>
    <xf numFmtId="0" fontId="2" fillId="0" borderId="4" xfId="2" applyBorder="1"/>
    <xf numFmtId="0" fontId="2" fillId="0" borderId="0" xfId="2"/>
    <xf numFmtId="0" fontId="8" fillId="0" borderId="22" xfId="0" applyFont="1" applyBorder="1"/>
    <xf numFmtId="49" fontId="11" fillId="2" borderId="22" xfId="1" applyNumberFormat="1" applyFont="1" applyFill="1" applyBorder="1" applyAlignment="1">
      <alignment horizontal="center" vertical="top"/>
    </xf>
    <xf numFmtId="0" fontId="6" fillId="0" borderId="14" xfId="2" applyFont="1" applyBorder="1"/>
    <xf numFmtId="0" fontId="8" fillId="0" borderId="14" xfId="0" applyFont="1" applyBorder="1"/>
    <xf numFmtId="0" fontId="2" fillId="0" borderId="14" xfId="2" applyBorder="1"/>
    <xf numFmtId="0" fontId="2" fillId="0" borderId="16" xfId="2" applyBorder="1"/>
    <xf numFmtId="49" fontId="11" fillId="2" borderId="14" xfId="1" applyNumberFormat="1" applyFont="1" applyFill="1" applyBorder="1" applyAlignment="1">
      <alignment horizontal="center" vertical="top"/>
    </xf>
    <xf numFmtId="0" fontId="6" fillId="0" borderId="13" xfId="2" applyFont="1" applyBorder="1"/>
    <xf numFmtId="0" fontId="6" fillId="0" borderId="15" xfId="2" applyFont="1" applyBorder="1"/>
    <xf numFmtId="49" fontId="11" fillId="2" borderId="13" xfId="1" applyNumberFormat="1" applyFont="1" applyFill="1" applyBorder="1" applyAlignment="1">
      <alignment horizontal="center" vertical="top"/>
    </xf>
    <xf numFmtId="49" fontId="6" fillId="0" borderId="13" xfId="4" applyNumberFormat="1" applyFont="1" applyFill="1" applyBorder="1" applyAlignment="1"/>
    <xf numFmtId="49" fontId="6" fillId="0" borderId="14" xfId="4" applyNumberFormat="1" applyFont="1" applyFill="1" applyBorder="1" applyAlignment="1"/>
    <xf numFmtId="0" fontId="6" fillId="0" borderId="17" xfId="2" applyFont="1" applyBorder="1"/>
    <xf numFmtId="0" fontId="2" fillId="0" borderId="18" xfId="2" applyBorder="1"/>
    <xf numFmtId="0" fontId="2" fillId="0" borderId="19" xfId="2" applyBorder="1"/>
    <xf numFmtId="0" fontId="6" fillId="0" borderId="18" xfId="2" applyFont="1" applyBorder="1"/>
    <xf numFmtId="0" fontId="6" fillId="0" borderId="19" xfId="2" applyFont="1" applyBorder="1"/>
    <xf numFmtId="0" fontId="6" fillId="0" borderId="25" xfId="2" applyFont="1" applyBorder="1"/>
    <xf numFmtId="49" fontId="6" fillId="0" borderId="21" xfId="4" applyNumberFormat="1" applyFont="1" applyFill="1" applyBorder="1" applyAlignment="1"/>
    <xf numFmtId="49" fontId="6" fillId="0" borderId="22" xfId="4" applyNumberFormat="1" applyFont="1" applyFill="1" applyBorder="1" applyAlignment="1"/>
    <xf numFmtId="0" fontId="6" fillId="0" borderId="21" xfId="2" applyFont="1" applyBorder="1"/>
    <xf numFmtId="0" fontId="6" fillId="0" borderId="8" xfId="2" applyFont="1" applyBorder="1"/>
    <xf numFmtId="0" fontId="6" fillId="0" borderId="9" xfId="2" applyFont="1" applyBorder="1"/>
    <xf numFmtId="0" fontId="6" fillId="0" borderId="10" xfId="2" applyFont="1" applyBorder="1"/>
    <xf numFmtId="49" fontId="11" fillId="0" borderId="12" xfId="1" applyNumberFormat="1" applyFont="1" applyFill="1" applyBorder="1" applyAlignment="1">
      <alignment horizontal="center" vertical="top"/>
    </xf>
    <xf numFmtId="49" fontId="2" fillId="0" borderId="12" xfId="4" applyNumberFormat="1" applyFont="1" applyFill="1" applyBorder="1" applyAlignment="1">
      <alignment horizontal="center"/>
    </xf>
    <xf numFmtId="49" fontId="2" fillId="0" borderId="0" xfId="4" applyNumberFormat="1" applyFont="1" applyFill="1" applyBorder="1" applyAlignment="1">
      <alignment horizontal="center"/>
    </xf>
    <xf numFmtId="0" fontId="6" fillId="3" borderId="1" xfId="2" applyFont="1" applyFill="1" applyBorder="1"/>
    <xf numFmtId="0" fontId="6" fillId="3" borderId="2" xfId="2" applyFont="1" applyFill="1" applyBorder="1"/>
    <xf numFmtId="43" fontId="6" fillId="3" borderId="12" xfId="2" applyNumberFormat="1" applyFont="1" applyFill="1" applyBorder="1"/>
    <xf numFmtId="49" fontId="4" fillId="3" borderId="3" xfId="2" applyNumberFormat="1" applyFont="1" applyFill="1" applyBorder="1" applyAlignment="1">
      <alignment horizontal="right" vertical="top"/>
    </xf>
    <xf numFmtId="164" fontId="6" fillId="3" borderId="12" xfId="4" applyFont="1" applyFill="1" applyBorder="1" applyAlignme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12" fillId="0" borderId="0" xfId="0" applyNumberFormat="1" applyFont="1"/>
    <xf numFmtId="43" fontId="9" fillId="0" borderId="0" xfId="0" applyNumberFormat="1" applyFont="1"/>
    <xf numFmtId="43" fontId="4" fillId="3" borderId="11" xfId="3" applyFont="1" applyFill="1" applyBorder="1" applyAlignment="1">
      <alignment horizontal="center" vertical="top"/>
    </xf>
    <xf numFmtId="4" fontId="13" fillId="0" borderId="12" xfId="0" applyNumberFormat="1" applyFont="1" applyBorder="1"/>
    <xf numFmtId="0" fontId="15" fillId="2" borderId="11" xfId="2" applyFont="1" applyFill="1" applyBorder="1" applyAlignment="1">
      <alignment horizontal="center" vertical="top"/>
    </xf>
    <xf numFmtId="4" fontId="15" fillId="0" borderId="12" xfId="2" applyNumberFormat="1" applyFont="1" applyBorder="1" applyAlignment="1">
      <alignment horizontal="center" vertical="top"/>
    </xf>
    <xf numFmtId="4" fontId="16" fillId="0" borderId="14" xfId="2" applyNumberFormat="1" applyFont="1" applyBorder="1" applyAlignment="1">
      <alignment horizontal="center" vertical="top"/>
    </xf>
    <xf numFmtId="4" fontId="16" fillId="0" borderId="18" xfId="2" applyNumberFormat="1" applyFont="1" applyBorder="1" applyAlignment="1">
      <alignment horizontal="center" vertical="top"/>
    </xf>
    <xf numFmtId="49" fontId="16" fillId="0" borderId="14" xfId="1" applyNumberFormat="1" applyFont="1" applyFill="1" applyBorder="1" applyAlignment="1">
      <alignment horizontal="center" vertical="top"/>
    </xf>
    <xf numFmtId="164" fontId="15" fillId="0" borderId="12" xfId="4" applyFont="1" applyBorder="1" applyAlignment="1">
      <alignment vertical="top"/>
    </xf>
    <xf numFmtId="164" fontId="16" fillId="0" borderId="13" xfId="4" applyFont="1" applyFill="1" applyBorder="1" applyAlignment="1">
      <alignment vertical="top"/>
    </xf>
    <xf numFmtId="49" fontId="16" fillId="0" borderId="13" xfId="1" applyNumberFormat="1" applyFont="1" applyFill="1" applyBorder="1" applyAlignment="1">
      <alignment horizontal="center" vertical="top"/>
    </xf>
    <xf numFmtId="164" fontId="16" fillId="0" borderId="17" xfId="4" applyFont="1" applyFill="1" applyBorder="1" applyAlignment="1">
      <alignment vertical="top"/>
    </xf>
    <xf numFmtId="49" fontId="16" fillId="0" borderId="22" xfId="4" applyNumberFormat="1" applyFont="1" applyFill="1" applyBorder="1" applyAlignment="1">
      <alignment horizontal="center" vertical="top"/>
    </xf>
    <xf numFmtId="164" fontId="16" fillId="0" borderId="21" xfId="4" applyFont="1" applyFill="1" applyBorder="1" applyAlignment="1">
      <alignment vertical="top"/>
    </xf>
    <xf numFmtId="164" fontId="15" fillId="0" borderId="12" xfId="4" applyFont="1" applyFill="1" applyBorder="1" applyAlignment="1">
      <alignment vertical="top"/>
    </xf>
    <xf numFmtId="49" fontId="16" fillId="0" borderId="21" xfId="4" applyNumberFormat="1" applyFont="1" applyFill="1" applyBorder="1" applyAlignment="1">
      <alignment horizontal="center" vertical="top"/>
    </xf>
    <xf numFmtId="164" fontId="16" fillId="0" borderId="4" xfId="4" applyFont="1" applyFill="1" applyBorder="1" applyAlignment="1">
      <alignment vertical="top"/>
    </xf>
    <xf numFmtId="49" fontId="16" fillId="0" borderId="4" xfId="4" applyNumberFormat="1" applyFont="1" applyFill="1" applyBorder="1" applyAlignment="1">
      <alignment horizontal="center" vertical="top"/>
    </xf>
    <xf numFmtId="164" fontId="16" fillId="0" borderId="28" xfId="4" applyFont="1" applyFill="1" applyBorder="1" applyAlignment="1">
      <alignment vertical="top"/>
    </xf>
    <xf numFmtId="165" fontId="11" fillId="0" borderId="14" xfId="1" applyNumberFormat="1" applyFont="1" applyFill="1" applyBorder="1" applyAlignment="1">
      <alignment horizontal="center" vertical="top"/>
    </xf>
    <xf numFmtId="165" fontId="11" fillId="0" borderId="22" xfId="4" applyNumberFormat="1" applyFont="1" applyFill="1" applyBorder="1" applyAlignment="1">
      <alignment vertical="top"/>
    </xf>
    <xf numFmtId="4" fontId="13" fillId="3" borderId="12" xfId="0" applyNumberFormat="1" applyFont="1" applyFill="1" applyBorder="1"/>
    <xf numFmtId="43" fontId="14" fillId="0" borderId="12" xfId="1" applyFont="1" applyBorder="1"/>
    <xf numFmtId="0" fontId="8" fillId="3" borderId="7" xfId="0" applyFont="1" applyFill="1" applyBorder="1"/>
    <xf numFmtId="0" fontId="8" fillId="3" borderId="11" xfId="0" applyFont="1" applyFill="1" applyBorder="1"/>
    <xf numFmtId="0" fontId="8" fillId="3" borderId="29" xfId="0" applyFont="1" applyFill="1" applyBorder="1"/>
    <xf numFmtId="0" fontId="9" fillId="3" borderId="31" xfId="0" applyFont="1" applyFill="1" applyBorder="1"/>
    <xf numFmtId="0" fontId="6" fillId="3" borderId="30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9" fillId="3" borderId="7" xfId="0" applyFont="1" applyFill="1" applyBorder="1"/>
    <xf numFmtId="4" fontId="0" fillId="0" borderId="3" xfId="0" applyNumberFormat="1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6" xfId="0" applyNumberFormat="1" applyBorder="1"/>
    <xf numFmtId="4" fontId="0" fillId="0" borderId="21" xfId="0" applyNumberFormat="1" applyBorder="1"/>
    <xf numFmtId="164" fontId="11" fillId="0" borderId="18" xfId="4" applyFont="1" applyFill="1" applyBorder="1" applyAlignment="1">
      <alignment vertical="top"/>
    </xf>
    <xf numFmtId="165" fontId="11" fillId="0" borderId="22" xfId="4" applyNumberFormat="1" applyFont="1" applyFill="1" applyBorder="1" applyAlignment="1">
      <alignment horizontal="center" vertical="top"/>
    </xf>
    <xf numFmtId="4" fontId="0" fillId="0" borderId="0" xfId="0" applyNumberFormat="1"/>
    <xf numFmtId="4" fontId="0" fillId="0" borderId="13" xfId="0" applyNumberFormat="1" applyBorder="1"/>
    <xf numFmtId="4" fontId="0" fillId="0" borderId="28" xfId="0" applyNumberFormat="1" applyBorder="1"/>
    <xf numFmtId="4" fontId="0" fillId="0" borderId="7" xfId="0" applyNumberFormat="1" applyBorder="1"/>
    <xf numFmtId="4" fontId="0" fillId="0" borderId="5" xfId="0" applyNumberFormat="1" applyBorder="1"/>
    <xf numFmtId="164" fontId="11" fillId="0" borderId="28" xfId="4" applyFont="1" applyFill="1" applyBorder="1" applyAlignment="1">
      <alignment vertical="top"/>
    </xf>
    <xf numFmtId="49" fontId="11" fillId="0" borderId="14" xfId="4" applyNumberFormat="1" applyFont="1" applyFill="1" applyBorder="1" applyAlignment="1">
      <alignment horizontal="center" vertical="top"/>
    </xf>
    <xf numFmtId="0" fontId="0" fillId="0" borderId="22" xfId="0" applyBorder="1"/>
    <xf numFmtId="4" fontId="0" fillId="0" borderId="4" xfId="0" applyNumberFormat="1" applyBorder="1"/>
    <xf numFmtId="4" fontId="0" fillId="0" borderId="22" xfId="0" applyNumberFormat="1" applyBorder="1"/>
    <xf numFmtId="4" fontId="0" fillId="0" borderId="1" xfId="0" applyNumberFormat="1" applyBorder="1"/>
    <xf numFmtId="43" fontId="4" fillId="0" borderId="12" xfId="1" applyFont="1" applyFill="1" applyBorder="1" applyAlignment="1">
      <alignment vertical="top"/>
    </xf>
    <xf numFmtId="49" fontId="11" fillId="0" borderId="26" xfId="4" applyNumberFormat="1" applyFont="1" applyFill="1" applyBorder="1" applyAlignment="1">
      <alignment horizontal="center" vertical="top"/>
    </xf>
    <xf numFmtId="164" fontId="6" fillId="4" borderId="11" xfId="4" applyFont="1" applyFill="1" applyBorder="1" applyAlignment="1"/>
    <xf numFmtId="4" fontId="0" fillId="5" borderId="6" xfId="0" applyNumberFormat="1" applyFill="1" applyBorder="1"/>
    <xf numFmtId="164" fontId="6" fillId="3" borderId="1" xfId="4" applyFont="1" applyFill="1" applyBorder="1" applyAlignment="1"/>
    <xf numFmtId="4" fontId="13" fillId="0" borderId="3" xfId="0" applyNumberFormat="1" applyFont="1" applyBorder="1"/>
    <xf numFmtId="49" fontId="6" fillId="0" borderId="18" xfId="4" applyNumberFormat="1" applyFont="1" applyFill="1" applyBorder="1" applyAlignment="1"/>
    <xf numFmtId="49" fontId="0" fillId="0" borderId="12" xfId="0" applyNumberFormat="1" applyBorder="1" applyAlignment="1">
      <alignment horizontal="left" indent="8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6" fillId="4" borderId="1" xfId="2" applyFont="1" applyFill="1" applyBorder="1"/>
    <xf numFmtId="0" fontId="6" fillId="4" borderId="2" xfId="2" applyFont="1" applyFill="1" applyBorder="1"/>
    <xf numFmtId="0" fontId="6" fillId="4" borderId="3" xfId="2" applyFont="1" applyFill="1" applyBorder="1"/>
    <xf numFmtId="0" fontId="4" fillId="0" borderId="1" xfId="2" applyFont="1" applyBorder="1" applyAlignment="1">
      <alignment vertical="top"/>
    </xf>
    <xf numFmtId="0" fontId="4" fillId="0" borderId="3" xfId="2" applyFont="1" applyBorder="1" applyAlignment="1">
      <alignment vertical="top"/>
    </xf>
    <xf numFmtId="0" fontId="11" fillId="0" borderId="14" xfId="2" applyFont="1" applyBorder="1" applyAlignment="1">
      <alignment vertical="top"/>
    </xf>
    <xf numFmtId="0" fontId="11" fillId="0" borderId="15" xfId="2" applyFont="1" applyBorder="1" applyAlignment="1">
      <alignment vertical="top"/>
    </xf>
    <xf numFmtId="0" fontId="11" fillId="0" borderId="18" xfId="2" applyFont="1" applyBorder="1" applyAlignment="1">
      <alignment vertical="top"/>
    </xf>
    <xf numFmtId="0" fontId="11" fillId="0" borderId="19" xfId="2" applyFont="1" applyBorder="1" applyAlignment="1">
      <alignment vertical="top"/>
    </xf>
  </cellXfs>
  <cellStyles count="5">
    <cellStyle name="Millares" xfId="1" builtinId="3"/>
    <cellStyle name="Millares 2" xfId="3"/>
    <cellStyle name="Millares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1</xdr:row>
      <xdr:rowOff>6350</xdr:rowOff>
    </xdr:from>
    <xdr:to>
      <xdr:col>7</xdr:col>
      <xdr:colOff>487308</xdr:colOff>
      <xdr:row>8</xdr:row>
      <xdr:rowOff>85977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1D68C2-395A-444F-9984-60CA5FE6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90500"/>
          <a:ext cx="1566808" cy="14448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38"/>
  <sheetViews>
    <sheetView tabSelected="1" topLeftCell="A109" workbookViewId="0">
      <selection activeCell="E8" sqref="E8:H8"/>
    </sheetView>
  </sheetViews>
  <sheetFormatPr baseColWidth="10" defaultRowHeight="15" x14ac:dyDescent="0.25"/>
  <cols>
    <col min="1" max="1" width="5.140625" customWidth="1"/>
    <col min="2" max="2" width="7.28515625" customWidth="1"/>
    <col min="3" max="3" width="6.85546875" customWidth="1"/>
    <col min="5" max="5" width="31.85546875" customWidth="1"/>
    <col min="6" max="6" width="15.42578125" customWidth="1"/>
    <col min="8" max="8" width="15.140625" customWidth="1"/>
    <col min="9" max="9" width="15.85546875" customWidth="1"/>
    <col min="10" max="10" width="15.28515625" customWidth="1"/>
    <col min="11" max="11" width="14.5703125" customWidth="1"/>
    <col min="12" max="12" width="15.5703125" customWidth="1"/>
  </cols>
  <sheetData>
    <row r="7" spans="2:12" ht="18.75" x14ac:dyDescent="0.3">
      <c r="C7" s="1"/>
      <c r="D7" s="2"/>
      <c r="E7" s="233"/>
      <c r="F7" s="233"/>
      <c r="G7" s="233"/>
      <c r="H7" s="233"/>
      <c r="I7" s="233"/>
      <c r="J7" s="233"/>
      <c r="K7" s="233"/>
    </row>
    <row r="8" spans="2:12" ht="18.75" x14ac:dyDescent="0.3">
      <c r="B8" s="1"/>
      <c r="C8" s="1"/>
      <c r="E8" s="234"/>
      <c r="F8" s="234"/>
      <c r="G8" s="234"/>
      <c r="H8" s="234"/>
      <c r="I8" s="3"/>
      <c r="J8" s="3"/>
      <c r="K8" s="2"/>
    </row>
    <row r="9" spans="2:12" ht="18.75" x14ac:dyDescent="0.3">
      <c r="B9" s="1"/>
      <c r="C9" s="1"/>
      <c r="D9" s="4"/>
      <c r="E9" s="235"/>
      <c r="F9" s="235"/>
      <c r="G9" s="235"/>
      <c r="H9" s="235"/>
      <c r="I9" s="235"/>
      <c r="J9" s="235"/>
      <c r="K9" s="235"/>
    </row>
    <row r="10" spans="2:12" x14ac:dyDescent="0.25">
      <c r="B10" s="234" t="s">
        <v>0</v>
      </c>
      <c r="C10" s="234"/>
      <c r="D10" s="234"/>
      <c r="E10" s="234"/>
      <c r="F10" s="234"/>
      <c r="G10" s="234"/>
      <c r="H10" s="234"/>
      <c r="I10" s="234"/>
      <c r="J10" s="234"/>
      <c r="K10" s="234"/>
    </row>
    <row r="11" spans="2:12" x14ac:dyDescent="0.25">
      <c r="B11" s="234" t="s">
        <v>1</v>
      </c>
      <c r="C11" s="234"/>
      <c r="D11" s="234"/>
      <c r="E11" s="234"/>
      <c r="F11" s="234"/>
      <c r="G11" s="234"/>
      <c r="H11" s="234"/>
      <c r="I11" s="234"/>
      <c r="J11" s="234"/>
      <c r="K11" s="234"/>
    </row>
    <row r="12" spans="2:12" ht="15.75" thickBot="1" x14ac:dyDescent="0.3">
      <c r="B12" s="232" t="s">
        <v>2</v>
      </c>
      <c r="C12" s="232"/>
      <c r="D12" s="232"/>
      <c r="E12" s="232"/>
      <c r="F12" s="232"/>
      <c r="G12" s="232"/>
      <c r="H12" s="232"/>
      <c r="I12" s="232"/>
      <c r="J12" s="232"/>
      <c r="K12" s="232"/>
    </row>
    <row r="13" spans="2:12" ht="15.75" thickBot="1" x14ac:dyDescent="0.3">
      <c r="B13" s="5"/>
      <c r="C13" s="5"/>
      <c r="D13" s="5"/>
      <c r="E13" s="5"/>
      <c r="F13" s="5"/>
      <c r="G13" s="5"/>
      <c r="H13" s="229" t="s">
        <v>3</v>
      </c>
      <c r="I13" s="230"/>
      <c r="J13" s="230"/>
      <c r="K13" s="231"/>
    </row>
    <row r="14" spans="2:12" x14ac:dyDescent="0.25">
      <c r="B14" s="196" t="s">
        <v>4</v>
      </c>
      <c r="C14" s="198"/>
      <c r="D14" s="199"/>
      <c r="E14" s="200" t="s">
        <v>5</v>
      </c>
      <c r="F14" s="201" t="s">
        <v>6</v>
      </c>
      <c r="G14" s="201" t="s">
        <v>6</v>
      </c>
      <c r="H14" s="202"/>
      <c r="I14" s="202"/>
      <c r="J14" s="202"/>
      <c r="K14" s="6"/>
      <c r="L14" s="6"/>
    </row>
    <row r="15" spans="2:12" ht="15.75" thickBot="1" x14ac:dyDescent="0.3">
      <c r="B15" s="197"/>
      <c r="C15" s="7"/>
      <c r="D15" s="8"/>
      <c r="E15" s="9"/>
      <c r="F15" s="10" t="s">
        <v>7</v>
      </c>
      <c r="G15" s="10" t="s">
        <v>8</v>
      </c>
      <c r="H15" s="11" t="s">
        <v>9</v>
      </c>
      <c r="I15" s="11" t="s">
        <v>10</v>
      </c>
      <c r="J15" s="11" t="s">
        <v>11</v>
      </c>
      <c r="K15" s="174" t="s">
        <v>188</v>
      </c>
      <c r="L15" s="12" t="s">
        <v>5</v>
      </c>
    </row>
    <row r="16" spans="2:12" ht="15.75" thickBot="1" x14ac:dyDescent="0.3">
      <c r="B16" s="13"/>
      <c r="C16" s="13"/>
      <c r="D16" s="14"/>
      <c r="E16" s="15"/>
      <c r="F16" s="15"/>
      <c r="G16" s="15"/>
      <c r="H16" s="176"/>
      <c r="I16" s="16"/>
      <c r="J16" s="17"/>
      <c r="K16" s="18"/>
      <c r="L16" s="18"/>
    </row>
    <row r="17" spans="2:12" ht="15.75" thickBot="1" x14ac:dyDescent="0.3">
      <c r="B17" s="19" t="s">
        <v>12</v>
      </c>
      <c r="C17" s="19"/>
      <c r="D17" s="239" t="s">
        <v>13</v>
      </c>
      <c r="E17" s="240"/>
      <c r="F17" s="22">
        <f>+F18+F19+F22</f>
        <v>153740492</v>
      </c>
      <c r="G17" s="23"/>
      <c r="H17" s="177">
        <f>+H18+H19+H22</f>
        <v>11755926.880000001</v>
      </c>
      <c r="I17" s="25">
        <f>+I18+I19+I22</f>
        <v>11732161.120000001</v>
      </c>
      <c r="J17" s="24">
        <f>+J18+J19+J22</f>
        <v>11706507.76</v>
      </c>
      <c r="K17" s="195">
        <v>12228301.52</v>
      </c>
      <c r="L17" s="26">
        <f>+K17+J17+I17+H17</f>
        <v>47422897.280000009</v>
      </c>
    </row>
    <row r="18" spans="2:12" ht="15.75" thickBot="1" x14ac:dyDescent="0.3">
      <c r="B18" s="27"/>
      <c r="C18" s="28" t="s">
        <v>14</v>
      </c>
      <c r="D18" s="241" t="s">
        <v>15</v>
      </c>
      <c r="E18" s="242"/>
      <c r="F18" s="31">
        <v>134865058</v>
      </c>
      <c r="G18" s="32"/>
      <c r="H18" s="178">
        <v>9997676.7400000002</v>
      </c>
      <c r="I18" s="33">
        <v>9977110.0700000003</v>
      </c>
      <c r="J18" s="33">
        <v>9956103.4499999993</v>
      </c>
      <c r="K18" s="211">
        <v>9964949.1899999995</v>
      </c>
      <c r="L18" s="203">
        <f>+H18+I18+J18+K18</f>
        <v>39895839.450000003</v>
      </c>
    </row>
    <row r="19" spans="2:12" ht="15.75" thickBot="1" x14ac:dyDescent="0.3">
      <c r="B19" s="34"/>
      <c r="C19" s="35" t="s">
        <v>16</v>
      </c>
      <c r="D19" s="243" t="s">
        <v>17</v>
      </c>
      <c r="E19" s="244"/>
      <c r="F19" s="38">
        <v>520000</v>
      </c>
      <c r="G19" s="39"/>
      <c r="H19" s="179">
        <v>237235</v>
      </c>
      <c r="I19" s="40">
        <v>237235</v>
      </c>
      <c r="J19" s="40">
        <v>237235</v>
      </c>
      <c r="K19" s="205">
        <v>749190.29</v>
      </c>
      <c r="L19" s="203">
        <f t="shared" ref="L19:L82" si="0">+H19+I19+J19+K19</f>
        <v>1460895.29</v>
      </c>
    </row>
    <row r="20" spans="2:12" ht="15.75" thickBot="1" x14ac:dyDescent="0.3">
      <c r="B20" s="34"/>
      <c r="C20" s="35" t="s">
        <v>18</v>
      </c>
      <c r="D20" s="36" t="s">
        <v>19</v>
      </c>
      <c r="E20" s="37"/>
      <c r="F20" s="41">
        <v>0</v>
      </c>
      <c r="G20" s="37"/>
      <c r="H20" s="180">
        <v>0</v>
      </c>
      <c r="I20" s="42"/>
      <c r="J20" s="43" t="s">
        <v>189</v>
      </c>
      <c r="K20" s="206">
        <v>0</v>
      </c>
      <c r="L20" s="26">
        <f t="shared" si="0"/>
        <v>0</v>
      </c>
    </row>
    <row r="21" spans="2:12" ht="15.75" thickBot="1" x14ac:dyDescent="0.3">
      <c r="B21" s="34"/>
      <c r="C21" s="35" t="s">
        <v>20</v>
      </c>
      <c r="D21" s="36" t="s">
        <v>21</v>
      </c>
      <c r="E21" s="37"/>
      <c r="F21" s="41">
        <v>0</v>
      </c>
      <c r="G21" s="37"/>
      <c r="H21" s="180">
        <v>0</v>
      </c>
      <c r="I21" s="42"/>
      <c r="J21" s="99" t="s">
        <v>189</v>
      </c>
      <c r="K21" s="205">
        <v>0</v>
      </c>
      <c r="L21" s="203">
        <f t="shared" si="0"/>
        <v>0</v>
      </c>
    </row>
    <row r="22" spans="2:12" ht="15.75" thickBot="1" x14ac:dyDescent="0.3">
      <c r="B22" s="34"/>
      <c r="C22" s="35" t="s">
        <v>22</v>
      </c>
      <c r="D22" s="243" t="s">
        <v>23</v>
      </c>
      <c r="E22" s="244"/>
      <c r="F22" s="44">
        <v>18355434</v>
      </c>
      <c r="G22" s="39"/>
      <c r="H22" s="179">
        <v>1521015.14</v>
      </c>
      <c r="I22" s="45">
        <v>1517816.05</v>
      </c>
      <c r="J22" s="45">
        <v>1513169.31</v>
      </c>
      <c r="K22" s="207">
        <v>1514162.04</v>
      </c>
      <c r="L22" s="203">
        <f t="shared" si="0"/>
        <v>6066162.54</v>
      </c>
    </row>
    <row r="23" spans="2:12" ht="15.75" thickBot="1" x14ac:dyDescent="0.3">
      <c r="B23" s="19" t="s">
        <v>24</v>
      </c>
      <c r="C23" s="46"/>
      <c r="D23" s="20" t="s">
        <v>25</v>
      </c>
      <c r="E23" s="21"/>
      <c r="F23" s="22">
        <f>+F24+F25+F26+F28+F29+F31+F33+F34</f>
        <v>30642934</v>
      </c>
      <c r="G23" s="23"/>
      <c r="H23" s="181">
        <f>+H24+H28</f>
        <v>807308.45</v>
      </c>
      <c r="I23" s="47">
        <f>+I24+I26+I28</f>
        <v>1395531.48</v>
      </c>
      <c r="J23" s="47">
        <f>+J24+J26+J28+J29+J30+J32+J34</f>
        <v>4450314.2699999996</v>
      </c>
      <c r="K23" s="175">
        <f>+K24+K26+K28+K29+K30+K32</f>
        <v>3661575.35</v>
      </c>
      <c r="L23" s="26">
        <f t="shared" si="0"/>
        <v>10314729.549999999</v>
      </c>
    </row>
    <row r="24" spans="2:12" ht="15.75" thickBot="1" x14ac:dyDescent="0.3">
      <c r="B24" s="28"/>
      <c r="C24" s="28" t="s">
        <v>26</v>
      </c>
      <c r="D24" s="48" t="s">
        <v>27</v>
      </c>
      <c r="E24" s="49"/>
      <c r="F24" s="50">
        <v>8102913</v>
      </c>
      <c r="G24" s="51"/>
      <c r="H24" s="182">
        <v>466428.45</v>
      </c>
      <c r="I24" s="52">
        <v>528551.48</v>
      </c>
      <c r="J24" s="78">
        <v>689402.32</v>
      </c>
      <c r="K24" s="211">
        <v>372912.35</v>
      </c>
      <c r="L24" s="203">
        <f t="shared" si="0"/>
        <v>2057294.6</v>
      </c>
    </row>
    <row r="25" spans="2:12" ht="15.75" thickBot="1" x14ac:dyDescent="0.3">
      <c r="B25" s="28"/>
      <c r="C25" s="28" t="s">
        <v>28</v>
      </c>
      <c r="D25" s="29" t="s">
        <v>29</v>
      </c>
      <c r="E25" s="30"/>
      <c r="F25" s="53">
        <v>155240</v>
      </c>
      <c r="G25" s="30"/>
      <c r="H25" s="183">
        <v>0</v>
      </c>
      <c r="I25" s="54"/>
      <c r="J25" s="43"/>
      <c r="K25" s="206"/>
      <c r="L25" s="26">
        <f t="shared" si="0"/>
        <v>0</v>
      </c>
    </row>
    <row r="26" spans="2:12" ht="15.75" thickBot="1" x14ac:dyDescent="0.3">
      <c r="B26" s="35"/>
      <c r="C26" s="35" t="s">
        <v>30</v>
      </c>
      <c r="D26" s="36" t="s">
        <v>31</v>
      </c>
      <c r="E26" s="37"/>
      <c r="F26" s="53">
        <v>3000000</v>
      </c>
      <c r="G26" s="37"/>
      <c r="H26" s="183">
        <v>0</v>
      </c>
      <c r="I26" s="52">
        <v>490700</v>
      </c>
      <c r="J26" s="208">
        <v>77350</v>
      </c>
      <c r="K26" s="205">
        <v>412950</v>
      </c>
      <c r="L26" s="203">
        <f t="shared" si="0"/>
        <v>981000</v>
      </c>
    </row>
    <row r="27" spans="2:12" ht="15.75" thickBot="1" x14ac:dyDescent="0.3">
      <c r="B27" s="35"/>
      <c r="C27" s="35" t="s">
        <v>32</v>
      </c>
      <c r="D27" s="36" t="s">
        <v>33</v>
      </c>
      <c r="E27" s="37"/>
      <c r="F27" s="53"/>
      <c r="G27" s="37"/>
      <c r="H27" s="183">
        <v>0</v>
      </c>
      <c r="I27" s="54"/>
      <c r="J27" s="43" t="s">
        <v>189</v>
      </c>
      <c r="K27" s="206">
        <v>0</v>
      </c>
      <c r="L27" s="26">
        <f t="shared" si="0"/>
        <v>0</v>
      </c>
    </row>
    <row r="28" spans="2:12" ht="15.75" thickBot="1" x14ac:dyDescent="0.3">
      <c r="B28" s="35"/>
      <c r="C28" s="35" t="s">
        <v>34</v>
      </c>
      <c r="D28" s="36" t="s">
        <v>35</v>
      </c>
      <c r="E28" s="37"/>
      <c r="F28" s="53">
        <v>4508560</v>
      </c>
      <c r="G28" s="39"/>
      <c r="H28" s="184">
        <v>340880</v>
      </c>
      <c r="I28" s="55">
        <v>376280</v>
      </c>
      <c r="J28" s="208">
        <v>358580</v>
      </c>
      <c r="K28" s="205">
        <v>358580</v>
      </c>
      <c r="L28" s="203">
        <f t="shared" si="0"/>
        <v>1434320</v>
      </c>
    </row>
    <row r="29" spans="2:12" ht="15.75" thickBot="1" x14ac:dyDescent="0.3">
      <c r="B29" s="56"/>
      <c r="C29" s="56" t="s">
        <v>36</v>
      </c>
      <c r="D29" s="57" t="s">
        <v>37</v>
      </c>
      <c r="E29" s="58"/>
      <c r="F29" s="53">
        <v>4632021</v>
      </c>
      <c r="G29" s="59"/>
      <c r="H29" s="183">
        <v>0</v>
      </c>
      <c r="I29" s="54" t="s">
        <v>189</v>
      </c>
      <c r="J29" s="50">
        <v>461279.77</v>
      </c>
      <c r="K29" s="206">
        <v>800000</v>
      </c>
      <c r="L29" s="26">
        <f t="shared" si="0"/>
        <v>1261279.77</v>
      </c>
    </row>
    <row r="30" spans="2:12" ht="15.75" thickBot="1" x14ac:dyDescent="0.3">
      <c r="B30" s="60"/>
      <c r="C30" s="60" t="s">
        <v>38</v>
      </c>
      <c r="D30" s="57" t="s">
        <v>39</v>
      </c>
      <c r="E30" s="61"/>
      <c r="F30" s="62"/>
      <c r="G30" s="62"/>
      <c r="H30" s="185"/>
      <c r="I30" s="64" t="s">
        <v>189</v>
      </c>
      <c r="J30" s="209">
        <v>1014754.18</v>
      </c>
      <c r="K30" s="207">
        <v>17133</v>
      </c>
      <c r="L30" s="203">
        <f t="shared" si="0"/>
        <v>1031887.18</v>
      </c>
    </row>
    <row r="31" spans="2:12" ht="15.75" thickBot="1" x14ac:dyDescent="0.3">
      <c r="B31" s="65"/>
      <c r="C31" s="66"/>
      <c r="D31" s="29" t="s">
        <v>40</v>
      </c>
      <c r="E31" s="51"/>
      <c r="F31" s="50">
        <v>3054000</v>
      </c>
      <c r="G31" s="67"/>
      <c r="H31" s="180">
        <v>0</v>
      </c>
      <c r="I31" s="54" t="s">
        <v>189</v>
      </c>
      <c r="J31" s="78">
        <v>0</v>
      </c>
      <c r="K31" s="212"/>
      <c r="L31" s="203">
        <f t="shared" si="0"/>
        <v>0</v>
      </c>
    </row>
    <row r="32" spans="2:12" ht="15.75" thickBot="1" x14ac:dyDescent="0.3">
      <c r="B32" s="56"/>
      <c r="C32" s="68" t="s">
        <v>41</v>
      </c>
      <c r="D32" s="69" t="s">
        <v>42</v>
      </c>
      <c r="E32" s="59"/>
      <c r="F32" s="62"/>
      <c r="G32" s="59"/>
      <c r="H32" s="185"/>
      <c r="I32" s="64" t="s">
        <v>189</v>
      </c>
      <c r="J32" s="209">
        <v>1650000</v>
      </c>
      <c r="K32" s="207">
        <v>1700000</v>
      </c>
      <c r="L32" s="203">
        <f t="shared" si="0"/>
        <v>3350000</v>
      </c>
    </row>
    <row r="33" spans="2:12" ht="15.75" thickBot="1" x14ac:dyDescent="0.3">
      <c r="B33" s="28"/>
      <c r="C33" s="68"/>
      <c r="D33" s="69" t="s">
        <v>43</v>
      </c>
      <c r="E33" s="59"/>
      <c r="F33" s="50">
        <v>6595000</v>
      </c>
      <c r="G33" s="59"/>
      <c r="H33" s="180">
        <v>0</v>
      </c>
      <c r="I33" s="54" t="s">
        <v>189</v>
      </c>
      <c r="J33" s="78">
        <v>0</v>
      </c>
      <c r="K33" s="211"/>
      <c r="L33" s="203">
        <f t="shared" si="0"/>
        <v>0</v>
      </c>
    </row>
    <row r="34" spans="2:12" ht="15.75" thickBot="1" x14ac:dyDescent="0.3">
      <c r="B34" s="35"/>
      <c r="C34" s="56" t="s">
        <v>44</v>
      </c>
      <c r="D34" s="57" t="s">
        <v>45</v>
      </c>
      <c r="E34" s="58"/>
      <c r="F34" s="70">
        <v>595200</v>
      </c>
      <c r="G34" s="58"/>
      <c r="H34" s="186"/>
      <c r="I34" s="72">
        <v>0</v>
      </c>
      <c r="J34" s="71">
        <v>198948</v>
      </c>
      <c r="K34" s="204"/>
      <c r="L34" s="26">
        <f t="shared" si="0"/>
        <v>198948</v>
      </c>
    </row>
    <row r="35" spans="2:12" ht="15.75" thickBot="1" x14ac:dyDescent="0.3">
      <c r="B35" s="19" t="s">
        <v>46</v>
      </c>
      <c r="C35" s="46"/>
      <c r="D35" s="239" t="s">
        <v>47</v>
      </c>
      <c r="E35" s="240"/>
      <c r="F35" s="22">
        <f>+F36+F37+F38+F39+F40+F42+F44+F47</f>
        <v>26272025</v>
      </c>
      <c r="G35" s="23" t="s">
        <v>48</v>
      </c>
      <c r="H35" s="187">
        <v>0</v>
      </c>
      <c r="I35" s="73">
        <f>+I47</f>
        <v>160285.68</v>
      </c>
      <c r="J35" s="73">
        <f>+J36+J37+J40+J41+J43+J47</f>
        <v>5152301.7</v>
      </c>
      <c r="K35" s="26"/>
      <c r="L35" s="26">
        <f t="shared" si="0"/>
        <v>5312587.38</v>
      </c>
    </row>
    <row r="36" spans="2:12" ht="15.75" thickBot="1" x14ac:dyDescent="0.3">
      <c r="B36" s="28"/>
      <c r="C36" s="28" t="s">
        <v>49</v>
      </c>
      <c r="D36" s="29" t="s">
        <v>50</v>
      </c>
      <c r="E36" s="51"/>
      <c r="F36" s="50">
        <v>2269200</v>
      </c>
      <c r="G36" s="51"/>
      <c r="H36" s="183">
        <v>0</v>
      </c>
      <c r="I36" s="54" t="s">
        <v>189</v>
      </c>
      <c r="J36" s="78">
        <v>115338</v>
      </c>
      <c r="K36" s="54" t="s">
        <v>189</v>
      </c>
      <c r="L36" s="203">
        <f t="shared" si="0"/>
        <v>115338</v>
      </c>
    </row>
    <row r="37" spans="2:12" ht="15.75" thickBot="1" x14ac:dyDescent="0.3">
      <c r="B37" s="28"/>
      <c r="C37" s="28" t="s">
        <v>51</v>
      </c>
      <c r="D37" s="29" t="s">
        <v>52</v>
      </c>
      <c r="E37" s="51"/>
      <c r="F37" s="53">
        <v>981720</v>
      </c>
      <c r="G37" s="51"/>
      <c r="H37" s="183">
        <v>0</v>
      </c>
      <c r="I37" s="54" t="s">
        <v>189</v>
      </c>
      <c r="J37" s="50">
        <v>76110</v>
      </c>
      <c r="K37" s="54" t="s">
        <v>189</v>
      </c>
      <c r="L37" s="26">
        <f t="shared" si="0"/>
        <v>76110</v>
      </c>
    </row>
    <row r="38" spans="2:12" ht="15.75" thickBot="1" x14ac:dyDescent="0.3">
      <c r="B38" s="28"/>
      <c r="C38" s="74" t="s">
        <v>53</v>
      </c>
      <c r="D38" s="69" t="s">
        <v>54</v>
      </c>
      <c r="E38" s="59"/>
      <c r="F38" s="53">
        <v>150820</v>
      </c>
      <c r="G38" s="59"/>
      <c r="H38" s="183">
        <v>0</v>
      </c>
      <c r="I38" s="54" t="s">
        <v>189</v>
      </c>
      <c r="J38" s="99" t="s">
        <v>189</v>
      </c>
      <c r="K38" s="54" t="s">
        <v>189</v>
      </c>
      <c r="L38" s="203">
        <f t="shared" si="0"/>
        <v>0</v>
      </c>
    </row>
    <row r="39" spans="2:12" ht="15.75" thickBot="1" x14ac:dyDescent="0.3">
      <c r="B39" s="65"/>
      <c r="C39" s="35" t="s">
        <v>55</v>
      </c>
      <c r="D39" s="36" t="s">
        <v>56</v>
      </c>
      <c r="E39" s="39"/>
      <c r="F39" s="53">
        <v>13600</v>
      </c>
      <c r="G39" s="39"/>
      <c r="H39" s="183">
        <v>0</v>
      </c>
      <c r="I39" s="54" t="s">
        <v>189</v>
      </c>
      <c r="J39" s="104" t="s">
        <v>189</v>
      </c>
      <c r="K39" s="207"/>
      <c r="L39" s="203">
        <f t="shared" si="0"/>
        <v>0</v>
      </c>
    </row>
    <row r="40" spans="2:12" ht="15.75" thickBot="1" x14ac:dyDescent="0.3">
      <c r="B40" s="74"/>
      <c r="C40" s="74" t="s">
        <v>57</v>
      </c>
      <c r="D40" s="69" t="s">
        <v>58</v>
      </c>
      <c r="E40" s="59"/>
      <c r="F40" s="53">
        <v>4061814</v>
      </c>
      <c r="G40" s="59"/>
      <c r="H40" s="183">
        <v>0</v>
      </c>
      <c r="I40" s="54" t="s">
        <v>189</v>
      </c>
      <c r="J40" s="78">
        <v>459256</v>
      </c>
      <c r="K40" s="104" t="s">
        <v>189</v>
      </c>
      <c r="L40" s="203">
        <f t="shared" si="0"/>
        <v>459256</v>
      </c>
    </row>
    <row r="41" spans="2:12" ht="15.75" thickBot="1" x14ac:dyDescent="0.3">
      <c r="B41" s="60"/>
      <c r="C41" s="60" t="s">
        <v>59</v>
      </c>
      <c r="D41" s="57" t="s">
        <v>60</v>
      </c>
      <c r="E41" s="61"/>
      <c r="F41" s="75"/>
      <c r="G41" s="61"/>
      <c r="H41" s="188"/>
      <c r="I41" s="64"/>
      <c r="J41" s="209">
        <v>126260</v>
      </c>
      <c r="K41" s="207"/>
      <c r="L41" s="203">
        <f t="shared" si="0"/>
        <v>126260</v>
      </c>
    </row>
    <row r="42" spans="2:12" ht="15.75" thickBot="1" x14ac:dyDescent="0.3">
      <c r="B42" s="65"/>
      <c r="C42" s="65"/>
      <c r="D42" s="69" t="s">
        <v>61</v>
      </c>
      <c r="E42" s="59"/>
      <c r="F42" s="76">
        <v>159310</v>
      </c>
      <c r="G42" s="59"/>
      <c r="H42" s="183">
        <v>0</v>
      </c>
      <c r="I42" s="54" t="s">
        <v>189</v>
      </c>
      <c r="J42" s="78"/>
      <c r="K42" s="54" t="s">
        <v>189</v>
      </c>
      <c r="L42" s="203">
        <f t="shared" si="0"/>
        <v>0</v>
      </c>
    </row>
    <row r="43" spans="2:12" ht="15.75" thickBot="1" x14ac:dyDescent="0.3">
      <c r="B43" s="60"/>
      <c r="C43" s="60" t="s">
        <v>62</v>
      </c>
      <c r="D43" s="57" t="s">
        <v>63</v>
      </c>
      <c r="E43" s="61"/>
      <c r="F43" s="77"/>
      <c r="G43" s="57"/>
      <c r="H43" s="185"/>
      <c r="I43" s="64"/>
      <c r="J43" s="209">
        <v>4149784</v>
      </c>
      <c r="K43" s="207"/>
      <c r="L43" s="203">
        <f t="shared" si="0"/>
        <v>4149784</v>
      </c>
    </row>
    <row r="44" spans="2:12" ht="15.75" thickBot="1" x14ac:dyDescent="0.3">
      <c r="B44" s="66"/>
      <c r="C44" s="66"/>
      <c r="D44" s="29" t="s">
        <v>64</v>
      </c>
      <c r="E44" s="51"/>
      <c r="F44" s="78">
        <v>16120010</v>
      </c>
      <c r="G44" s="29"/>
      <c r="H44" s="180">
        <v>0</v>
      </c>
      <c r="I44" s="54" t="s">
        <v>189</v>
      </c>
      <c r="J44" s="85"/>
      <c r="K44" s="54" t="s">
        <v>189</v>
      </c>
      <c r="L44" s="203">
        <f t="shared" si="0"/>
        <v>0</v>
      </c>
    </row>
    <row r="45" spans="2:12" ht="15.75" thickBot="1" x14ac:dyDescent="0.3">
      <c r="B45" s="65"/>
      <c r="C45" s="65" t="s">
        <v>65</v>
      </c>
      <c r="D45" s="69" t="s">
        <v>66</v>
      </c>
      <c r="E45" s="59"/>
      <c r="F45" s="76"/>
      <c r="G45" s="59"/>
      <c r="H45" s="189"/>
      <c r="I45" s="89"/>
      <c r="J45" s="89"/>
      <c r="K45" s="207"/>
      <c r="L45" s="203">
        <f t="shared" si="0"/>
        <v>0</v>
      </c>
    </row>
    <row r="46" spans="2:12" ht="15.75" thickBot="1" x14ac:dyDescent="0.3">
      <c r="B46" s="66"/>
      <c r="C46" s="66"/>
      <c r="D46" s="29" t="s">
        <v>67</v>
      </c>
      <c r="E46" s="51"/>
      <c r="F46" s="54">
        <v>0</v>
      </c>
      <c r="G46" s="51"/>
      <c r="H46" s="180">
        <v>0</v>
      </c>
      <c r="I46" s="42" t="s">
        <v>189</v>
      </c>
      <c r="J46" s="42" t="s">
        <v>189</v>
      </c>
      <c r="K46" s="54" t="s">
        <v>189</v>
      </c>
      <c r="L46" s="203">
        <f t="shared" si="0"/>
        <v>0</v>
      </c>
    </row>
    <row r="47" spans="2:12" ht="15.75" thickBot="1" x14ac:dyDescent="0.3">
      <c r="B47" s="28"/>
      <c r="C47" s="28" t="s">
        <v>68</v>
      </c>
      <c r="D47" s="29" t="s">
        <v>69</v>
      </c>
      <c r="E47" s="30"/>
      <c r="F47" s="75">
        <v>2515551</v>
      </c>
      <c r="G47" s="51"/>
      <c r="H47" s="188" t="s">
        <v>189</v>
      </c>
      <c r="I47" s="55">
        <v>160285.68</v>
      </c>
      <c r="J47" s="72">
        <v>225553.7</v>
      </c>
      <c r="K47" s="212"/>
      <c r="L47" s="203">
        <f t="shared" si="0"/>
        <v>385839.38</v>
      </c>
    </row>
    <row r="48" spans="2:12" ht="15.75" thickBot="1" x14ac:dyDescent="0.3">
      <c r="B48" s="19" t="s">
        <v>70</v>
      </c>
      <c r="C48" s="79"/>
      <c r="D48" s="80" t="s">
        <v>71</v>
      </c>
      <c r="E48" s="81"/>
      <c r="F48" s="82"/>
      <c r="G48" s="83" t="s">
        <v>48</v>
      </c>
      <c r="H48" s="84"/>
      <c r="I48" s="84">
        <f>+I53</f>
        <v>900000</v>
      </c>
      <c r="J48" s="84">
        <v>0</v>
      </c>
      <c r="K48" s="26"/>
      <c r="L48" s="26">
        <f t="shared" si="0"/>
        <v>900000</v>
      </c>
    </row>
    <row r="49" spans="2:12" x14ac:dyDescent="0.25">
      <c r="B49" s="74"/>
      <c r="C49" s="74" t="s">
        <v>72</v>
      </c>
      <c r="D49" s="69" t="s">
        <v>73</v>
      </c>
      <c r="E49" s="59"/>
      <c r="F49" s="85"/>
      <c r="G49" s="69"/>
      <c r="H49" s="190"/>
      <c r="I49" s="87"/>
      <c r="J49" s="86"/>
      <c r="K49" s="218"/>
      <c r="L49" s="211">
        <f t="shared" si="0"/>
        <v>0</v>
      </c>
    </row>
    <row r="50" spans="2:12" x14ac:dyDescent="0.25">
      <c r="B50" s="65"/>
      <c r="C50" s="74"/>
      <c r="D50" s="69" t="s">
        <v>74</v>
      </c>
      <c r="E50" s="59"/>
      <c r="F50" s="78"/>
      <c r="G50" s="29"/>
      <c r="H50" s="180">
        <v>0</v>
      </c>
      <c r="I50" s="54"/>
      <c r="J50" s="216" t="s">
        <v>189</v>
      </c>
      <c r="K50" s="216" t="s">
        <v>189</v>
      </c>
      <c r="L50" s="205">
        <f t="shared" si="0"/>
        <v>0</v>
      </c>
    </row>
    <row r="51" spans="2:12" ht="15.75" thickBot="1" x14ac:dyDescent="0.3">
      <c r="B51" s="60"/>
      <c r="C51" s="56" t="s">
        <v>75</v>
      </c>
      <c r="D51" s="57" t="s">
        <v>76</v>
      </c>
      <c r="E51" s="61"/>
      <c r="F51" s="88"/>
      <c r="G51" s="59"/>
      <c r="H51" s="191"/>
      <c r="I51" s="71"/>
      <c r="J51" s="63"/>
      <c r="K51" s="219"/>
      <c r="L51" s="205">
        <f t="shared" si="0"/>
        <v>0</v>
      </c>
    </row>
    <row r="52" spans="2:12" ht="15.75" thickBot="1" x14ac:dyDescent="0.3">
      <c r="B52" s="65"/>
      <c r="C52" s="74"/>
      <c r="D52" s="29" t="s">
        <v>77</v>
      </c>
      <c r="E52" s="51"/>
      <c r="F52" s="161">
        <v>0</v>
      </c>
      <c r="G52" s="51"/>
      <c r="H52" s="54">
        <v>0</v>
      </c>
      <c r="I52" s="98"/>
      <c r="J52" s="216" t="s">
        <v>189</v>
      </c>
      <c r="K52" s="216" t="s">
        <v>189</v>
      </c>
      <c r="L52" s="205">
        <f t="shared" si="0"/>
        <v>0</v>
      </c>
    </row>
    <row r="53" spans="2:12" x14ac:dyDescent="0.25">
      <c r="B53" s="60"/>
      <c r="C53" s="56" t="s">
        <v>78</v>
      </c>
      <c r="D53" s="57" t="s">
        <v>79</v>
      </c>
      <c r="E53" s="61"/>
      <c r="F53" s="88"/>
      <c r="G53" s="61"/>
      <c r="H53" s="89"/>
      <c r="I53" s="71">
        <v>900000</v>
      </c>
      <c r="J53" s="63"/>
      <c r="K53" s="219"/>
      <c r="L53" s="205">
        <f t="shared" si="0"/>
        <v>900000</v>
      </c>
    </row>
    <row r="54" spans="2:12" x14ac:dyDescent="0.25">
      <c r="B54" s="65"/>
      <c r="C54" s="74"/>
      <c r="D54" s="29" t="s">
        <v>80</v>
      </c>
      <c r="E54" s="51"/>
      <c r="F54" s="54">
        <v>0</v>
      </c>
      <c r="G54" s="59"/>
      <c r="H54" s="192"/>
      <c r="I54" s="52"/>
      <c r="J54" s="216" t="s">
        <v>189</v>
      </c>
      <c r="K54" s="216" t="s">
        <v>189</v>
      </c>
      <c r="L54" s="205">
        <f t="shared" si="0"/>
        <v>0</v>
      </c>
    </row>
    <row r="55" spans="2:12" x14ac:dyDescent="0.25">
      <c r="B55" s="56"/>
      <c r="C55" s="56" t="s">
        <v>81</v>
      </c>
      <c r="D55" s="57" t="s">
        <v>82</v>
      </c>
      <c r="E55" s="61"/>
      <c r="F55" s="62"/>
      <c r="G55" s="61"/>
      <c r="H55" s="193"/>
      <c r="I55" s="215"/>
      <c r="J55" s="63"/>
      <c r="K55" s="219"/>
      <c r="L55" s="205">
        <f t="shared" si="0"/>
        <v>0</v>
      </c>
    </row>
    <row r="56" spans="2:12" x14ac:dyDescent="0.25">
      <c r="B56" s="74"/>
      <c r="C56" s="74"/>
      <c r="D56" s="69" t="s">
        <v>83</v>
      </c>
      <c r="E56" s="59"/>
      <c r="F56" s="54">
        <v>0</v>
      </c>
      <c r="G56" s="59"/>
      <c r="H56" s="42">
        <v>0</v>
      </c>
      <c r="I56" s="216" t="s">
        <v>189</v>
      </c>
      <c r="J56" s="216" t="s">
        <v>189</v>
      </c>
      <c r="K56" s="216" t="s">
        <v>189</v>
      </c>
      <c r="L56" s="205">
        <f t="shared" si="0"/>
        <v>0</v>
      </c>
    </row>
    <row r="57" spans="2:12" x14ac:dyDescent="0.25">
      <c r="B57" s="56"/>
      <c r="C57" s="56" t="s">
        <v>84</v>
      </c>
      <c r="D57" s="57" t="s">
        <v>85</v>
      </c>
      <c r="E57" s="58"/>
      <c r="F57" s="62"/>
      <c r="G57" s="61"/>
      <c r="H57" s="63"/>
      <c r="I57" s="64"/>
      <c r="J57" s="63"/>
      <c r="K57" s="219"/>
      <c r="L57" s="205">
        <f t="shared" si="0"/>
        <v>0</v>
      </c>
    </row>
    <row r="58" spans="2:12" x14ac:dyDescent="0.25">
      <c r="B58" s="74"/>
      <c r="C58" s="74"/>
      <c r="D58" s="69" t="s">
        <v>86</v>
      </c>
      <c r="E58" s="90"/>
      <c r="F58" s="54">
        <v>0</v>
      </c>
      <c r="G58" s="59"/>
      <c r="H58" s="42">
        <v>0</v>
      </c>
      <c r="I58" s="216" t="s">
        <v>189</v>
      </c>
      <c r="J58" s="216" t="s">
        <v>189</v>
      </c>
      <c r="K58" s="216" t="s">
        <v>189</v>
      </c>
      <c r="L58" s="205">
        <f t="shared" si="0"/>
        <v>0</v>
      </c>
    </row>
    <row r="59" spans="2:12" x14ac:dyDescent="0.25">
      <c r="B59" s="60"/>
      <c r="C59" s="60" t="s">
        <v>87</v>
      </c>
      <c r="D59" s="57" t="s">
        <v>73</v>
      </c>
      <c r="E59" s="61"/>
      <c r="F59" s="62"/>
      <c r="G59" s="61"/>
      <c r="H59" s="63"/>
      <c r="I59" s="64"/>
      <c r="J59" s="63"/>
      <c r="K59" s="219"/>
      <c r="L59" s="205">
        <f t="shared" si="0"/>
        <v>0</v>
      </c>
    </row>
    <row r="60" spans="2:12" x14ac:dyDescent="0.25">
      <c r="B60" s="65"/>
      <c r="C60" s="65"/>
      <c r="D60" s="29" t="s">
        <v>88</v>
      </c>
      <c r="E60" s="51"/>
      <c r="F60" s="54">
        <v>0</v>
      </c>
      <c r="G60" s="59"/>
      <c r="H60" s="42">
        <v>0</v>
      </c>
      <c r="I60" s="216" t="s">
        <v>189</v>
      </c>
      <c r="J60" s="216" t="s">
        <v>189</v>
      </c>
      <c r="K60" s="216" t="s">
        <v>189</v>
      </c>
      <c r="L60" s="205">
        <f t="shared" si="0"/>
        <v>0</v>
      </c>
    </row>
    <row r="61" spans="2:12" x14ac:dyDescent="0.25">
      <c r="B61" s="60"/>
      <c r="C61" s="56" t="s">
        <v>89</v>
      </c>
      <c r="D61" s="61" t="s">
        <v>73</v>
      </c>
      <c r="E61" s="61"/>
      <c r="F61" s="62"/>
      <c r="G61" s="62"/>
      <c r="H61" s="63"/>
      <c r="I61" s="64"/>
      <c r="J61" s="63"/>
      <c r="K61" s="219"/>
      <c r="L61" s="205">
        <f t="shared" si="0"/>
        <v>0</v>
      </c>
    </row>
    <row r="62" spans="2:12" ht="15.75" thickBot="1" x14ac:dyDescent="0.3">
      <c r="B62" s="65"/>
      <c r="C62" s="74"/>
      <c r="D62" s="59" t="s">
        <v>88</v>
      </c>
      <c r="E62" s="59"/>
      <c r="F62" s="54">
        <v>0</v>
      </c>
      <c r="G62" s="88"/>
      <c r="H62" s="42">
        <v>0</v>
      </c>
      <c r="I62" s="216" t="s">
        <v>189</v>
      </c>
      <c r="J62" s="86" t="s">
        <v>189</v>
      </c>
      <c r="K62" s="216" t="s">
        <v>189</v>
      </c>
      <c r="L62" s="207">
        <f t="shared" si="0"/>
        <v>0</v>
      </c>
    </row>
    <row r="63" spans="2:12" ht="15.75" thickBot="1" x14ac:dyDescent="0.3">
      <c r="B63" s="19" t="s">
        <v>90</v>
      </c>
      <c r="C63" s="46"/>
      <c r="D63" s="20" t="s">
        <v>91</v>
      </c>
      <c r="E63" s="21"/>
      <c r="F63" s="92"/>
      <c r="G63" s="83" t="s">
        <v>48</v>
      </c>
      <c r="H63" s="93"/>
      <c r="I63" s="93"/>
      <c r="J63" s="93"/>
      <c r="K63" s="220"/>
      <c r="L63" s="228" t="s">
        <v>48</v>
      </c>
    </row>
    <row r="64" spans="2:12" x14ac:dyDescent="0.25">
      <c r="B64" s="74"/>
      <c r="C64" s="74" t="s">
        <v>92</v>
      </c>
      <c r="D64" s="69" t="s">
        <v>93</v>
      </c>
      <c r="E64" s="90"/>
      <c r="F64" s="59"/>
      <c r="G64" s="88"/>
      <c r="H64" s="86"/>
      <c r="I64" s="87"/>
      <c r="J64" s="86"/>
      <c r="K64" s="218"/>
      <c r="L64" s="211">
        <f>+H64+I64+J63+K64</f>
        <v>0</v>
      </c>
    </row>
    <row r="65" spans="2:12" x14ac:dyDescent="0.25">
      <c r="B65" s="74"/>
      <c r="C65" s="74"/>
      <c r="D65" s="29" t="s">
        <v>74</v>
      </c>
      <c r="E65" s="30"/>
      <c r="F65" s="42">
        <v>0</v>
      </c>
      <c r="G65" s="67"/>
      <c r="H65" s="42">
        <v>0</v>
      </c>
      <c r="I65" s="42">
        <v>0</v>
      </c>
      <c r="J65" s="42">
        <v>0</v>
      </c>
      <c r="K65" s="42">
        <v>0</v>
      </c>
      <c r="L65" s="205">
        <f>+H65+I65+J64+K65</f>
        <v>0</v>
      </c>
    </row>
    <row r="66" spans="2:12" x14ac:dyDescent="0.25">
      <c r="B66" s="60"/>
      <c r="C66" s="56" t="s">
        <v>94</v>
      </c>
      <c r="D66" s="61" t="s">
        <v>95</v>
      </c>
      <c r="E66" s="58"/>
      <c r="F66" s="61"/>
      <c r="G66" s="62"/>
      <c r="H66" s="63"/>
      <c r="I66" s="64"/>
      <c r="J66" s="217"/>
      <c r="K66" s="219"/>
      <c r="L66" s="205">
        <f>+H66+I66+J65+K66</f>
        <v>0</v>
      </c>
    </row>
    <row r="67" spans="2:12" x14ac:dyDescent="0.25">
      <c r="B67" s="65"/>
      <c r="C67" s="74"/>
      <c r="D67" s="59" t="s">
        <v>77</v>
      </c>
      <c r="E67" s="90"/>
      <c r="F67" s="42">
        <v>0</v>
      </c>
      <c r="G67" s="67"/>
      <c r="H67" s="42">
        <v>0</v>
      </c>
      <c r="I67" s="42">
        <v>0</v>
      </c>
      <c r="J67" s="42">
        <v>0</v>
      </c>
      <c r="K67" s="42">
        <v>0</v>
      </c>
      <c r="L67" s="205">
        <f t="shared" si="0"/>
        <v>0</v>
      </c>
    </row>
    <row r="68" spans="2:12" x14ac:dyDescent="0.25">
      <c r="B68" s="56"/>
      <c r="C68" s="56" t="s">
        <v>96</v>
      </c>
      <c r="D68" s="57" t="s">
        <v>95</v>
      </c>
      <c r="E68" s="58"/>
      <c r="F68" s="61"/>
      <c r="G68" s="62"/>
      <c r="H68" s="63"/>
      <c r="I68" s="64"/>
      <c r="J68" s="63"/>
      <c r="K68" s="219"/>
      <c r="L68" s="205">
        <f t="shared" si="0"/>
        <v>0</v>
      </c>
    </row>
    <row r="69" spans="2:12" x14ac:dyDescent="0.25">
      <c r="B69" s="28"/>
      <c r="C69" s="28"/>
      <c r="D69" s="29" t="s">
        <v>97</v>
      </c>
      <c r="E69" s="30"/>
      <c r="F69" s="42">
        <v>0</v>
      </c>
      <c r="G69" s="67"/>
      <c r="H69" s="42">
        <v>0</v>
      </c>
      <c r="I69" s="42">
        <v>0</v>
      </c>
      <c r="J69" s="42">
        <v>0</v>
      </c>
      <c r="K69" s="42">
        <v>0</v>
      </c>
      <c r="L69" s="205">
        <f t="shared" si="0"/>
        <v>0</v>
      </c>
    </row>
    <row r="70" spans="2:12" x14ac:dyDescent="0.25">
      <c r="B70" s="66"/>
      <c r="C70" s="28" t="s">
        <v>98</v>
      </c>
      <c r="D70" s="57" t="s">
        <v>99</v>
      </c>
      <c r="E70" s="58"/>
      <c r="F70" s="61"/>
      <c r="G70" s="62"/>
      <c r="H70" s="63"/>
      <c r="I70" s="64"/>
      <c r="J70" s="63"/>
      <c r="K70" s="219"/>
      <c r="L70" s="205">
        <f t="shared" si="0"/>
        <v>0</v>
      </c>
    </row>
    <row r="71" spans="2:12" x14ac:dyDescent="0.25">
      <c r="B71" s="65"/>
      <c r="C71" s="74"/>
      <c r="D71" s="29" t="s">
        <v>83</v>
      </c>
      <c r="E71" s="30"/>
      <c r="F71" s="42">
        <v>0</v>
      </c>
      <c r="G71" s="67"/>
      <c r="H71" s="42">
        <v>0</v>
      </c>
      <c r="I71" s="54">
        <v>0</v>
      </c>
      <c r="J71" s="42">
        <v>0</v>
      </c>
      <c r="K71" s="42">
        <v>0</v>
      </c>
      <c r="L71" s="205">
        <f t="shared" si="0"/>
        <v>0</v>
      </c>
    </row>
    <row r="72" spans="2:12" x14ac:dyDescent="0.25">
      <c r="B72" s="60"/>
      <c r="C72" s="56" t="s">
        <v>100</v>
      </c>
      <c r="D72" s="61" t="s">
        <v>101</v>
      </c>
      <c r="E72" s="61"/>
      <c r="F72" s="62"/>
      <c r="G72" s="61"/>
      <c r="H72" s="63"/>
      <c r="I72" s="64"/>
      <c r="J72" s="63"/>
      <c r="K72" s="219"/>
      <c r="L72" s="205">
        <f t="shared" si="0"/>
        <v>0</v>
      </c>
    </row>
    <row r="73" spans="2:12" x14ac:dyDescent="0.25">
      <c r="B73" s="65"/>
      <c r="C73" s="74"/>
      <c r="D73" s="51" t="s">
        <v>102</v>
      </c>
      <c r="E73" s="51"/>
      <c r="F73" s="54">
        <v>0</v>
      </c>
      <c r="G73" s="51"/>
      <c r="H73" s="42">
        <v>0</v>
      </c>
      <c r="I73" s="54">
        <v>0</v>
      </c>
      <c r="J73" s="42">
        <v>0</v>
      </c>
      <c r="K73" s="42">
        <v>0</v>
      </c>
      <c r="L73" s="205">
        <f t="shared" si="0"/>
        <v>0</v>
      </c>
    </row>
    <row r="74" spans="2:12" x14ac:dyDescent="0.25">
      <c r="B74" s="56"/>
      <c r="C74" s="94" t="s">
        <v>103</v>
      </c>
      <c r="D74" s="61" t="s">
        <v>93</v>
      </c>
      <c r="E74" s="61"/>
      <c r="F74" s="62"/>
      <c r="G74" s="61"/>
      <c r="H74" s="63"/>
      <c r="I74" s="64"/>
      <c r="J74" s="63"/>
      <c r="K74" s="219"/>
      <c r="L74" s="205">
        <f t="shared" si="0"/>
        <v>0</v>
      </c>
    </row>
    <row r="75" spans="2:12" x14ac:dyDescent="0.25">
      <c r="B75" s="74"/>
      <c r="C75" s="68"/>
      <c r="D75" s="51" t="s">
        <v>88</v>
      </c>
      <c r="E75" s="51"/>
      <c r="F75" s="54">
        <v>0</v>
      </c>
      <c r="G75" s="51"/>
      <c r="H75" s="42">
        <v>0</v>
      </c>
      <c r="I75" s="54">
        <v>0</v>
      </c>
      <c r="J75" s="42">
        <v>0</v>
      </c>
      <c r="K75" s="42">
        <v>0</v>
      </c>
      <c r="L75" s="205">
        <f t="shared" si="0"/>
        <v>0</v>
      </c>
    </row>
    <row r="76" spans="2:12" x14ac:dyDescent="0.25">
      <c r="B76" s="60"/>
      <c r="C76" s="56" t="s">
        <v>104</v>
      </c>
      <c r="D76" s="61" t="s">
        <v>105</v>
      </c>
      <c r="E76" s="61"/>
      <c r="F76" s="62"/>
      <c r="G76" s="62"/>
      <c r="H76" s="63"/>
      <c r="I76" s="64"/>
      <c r="J76" s="63"/>
      <c r="K76" s="219"/>
      <c r="L76" s="205">
        <f t="shared" si="0"/>
        <v>0</v>
      </c>
    </row>
    <row r="77" spans="2:12" ht="15.75" thickBot="1" x14ac:dyDescent="0.3">
      <c r="B77" s="66"/>
      <c r="C77" s="28"/>
      <c r="D77" s="59" t="s">
        <v>106</v>
      </c>
      <c r="E77" s="59"/>
      <c r="F77" s="95"/>
      <c r="G77" s="88"/>
      <c r="H77" s="42">
        <v>0</v>
      </c>
      <c r="I77" s="54">
        <v>0</v>
      </c>
      <c r="J77" s="101">
        <v>0</v>
      </c>
      <c r="K77" s="42">
        <v>0</v>
      </c>
      <c r="L77" s="207">
        <f t="shared" si="0"/>
        <v>0</v>
      </c>
    </row>
    <row r="78" spans="2:12" ht="15.75" thickBot="1" x14ac:dyDescent="0.3">
      <c r="B78" s="19" t="s">
        <v>107</v>
      </c>
      <c r="C78" s="66"/>
      <c r="D78" s="96" t="s">
        <v>108</v>
      </c>
      <c r="E78" s="97"/>
      <c r="F78" s="22">
        <f>+F79+F81+F83+F85+F87+F89+F90+F92</f>
        <v>5875568</v>
      </c>
      <c r="G78" s="23" t="s">
        <v>48</v>
      </c>
      <c r="H78" s="93"/>
      <c r="I78" s="93"/>
      <c r="J78" s="221">
        <v>120263.24</v>
      </c>
      <c r="K78" s="26"/>
      <c r="L78" s="26">
        <f t="shared" si="0"/>
        <v>120263.24</v>
      </c>
    </row>
    <row r="79" spans="2:12" x14ac:dyDescent="0.25">
      <c r="B79" s="28"/>
      <c r="C79" s="28" t="s">
        <v>109</v>
      </c>
      <c r="D79" s="69" t="s">
        <v>110</v>
      </c>
      <c r="E79" s="90"/>
      <c r="F79" s="76">
        <v>1753832</v>
      </c>
      <c r="G79" s="59"/>
      <c r="H79" s="98">
        <v>0</v>
      </c>
      <c r="I79" s="54">
        <v>0</v>
      </c>
      <c r="J79" s="85">
        <v>120263.24</v>
      </c>
      <c r="K79" s="218"/>
      <c r="L79" s="211">
        <f t="shared" si="0"/>
        <v>120263.24</v>
      </c>
    </row>
    <row r="80" spans="2:12" x14ac:dyDescent="0.25">
      <c r="B80" s="74"/>
      <c r="C80" s="65" t="s">
        <v>111</v>
      </c>
      <c r="D80" s="57" t="s">
        <v>112</v>
      </c>
      <c r="E80" s="61"/>
      <c r="F80" s="43"/>
      <c r="G80" s="57"/>
      <c r="H80" s="99"/>
      <c r="I80" s="99"/>
      <c r="J80" s="99"/>
      <c r="K80" s="219"/>
      <c r="L80" s="205">
        <f t="shared" si="0"/>
        <v>0</v>
      </c>
    </row>
    <row r="81" spans="2:12" x14ac:dyDescent="0.25">
      <c r="B81" s="74"/>
      <c r="C81" s="100"/>
      <c r="D81" s="29" t="s">
        <v>113</v>
      </c>
      <c r="E81" s="51"/>
      <c r="F81" s="50">
        <v>273200</v>
      </c>
      <c r="G81" s="29"/>
      <c r="H81" s="54">
        <v>0</v>
      </c>
      <c r="I81" s="42">
        <v>0</v>
      </c>
      <c r="J81" s="42">
        <v>0</v>
      </c>
      <c r="K81" s="42">
        <v>0</v>
      </c>
      <c r="L81" s="205">
        <f t="shared" si="0"/>
        <v>0</v>
      </c>
    </row>
    <row r="82" spans="2:12" x14ac:dyDescent="0.25">
      <c r="B82" s="56"/>
      <c r="C82" s="94" t="s">
        <v>114</v>
      </c>
      <c r="D82" s="59" t="s">
        <v>115</v>
      </c>
      <c r="E82" s="59"/>
      <c r="F82" s="88"/>
      <c r="G82" s="59"/>
      <c r="H82" s="86"/>
      <c r="I82" s="63"/>
      <c r="J82" s="63"/>
      <c r="K82" s="219"/>
      <c r="L82" s="205">
        <f t="shared" si="0"/>
        <v>0</v>
      </c>
    </row>
    <row r="83" spans="2:12" x14ac:dyDescent="0.25">
      <c r="B83" s="74"/>
      <c r="C83" s="68"/>
      <c r="D83" s="59" t="s">
        <v>116</v>
      </c>
      <c r="E83" s="59"/>
      <c r="F83" s="50">
        <v>109350</v>
      </c>
      <c r="G83" s="59"/>
      <c r="H83" s="42">
        <v>0</v>
      </c>
      <c r="I83" s="42">
        <v>0</v>
      </c>
      <c r="J83" s="42">
        <v>0</v>
      </c>
      <c r="K83" s="42">
        <v>0</v>
      </c>
      <c r="L83" s="205">
        <f t="shared" ref="L83:L125" si="1">+H83+I83+J83+K83</f>
        <v>0</v>
      </c>
    </row>
    <row r="84" spans="2:12" x14ac:dyDescent="0.25">
      <c r="B84" s="56"/>
      <c r="C84" s="56" t="s">
        <v>117</v>
      </c>
      <c r="D84" s="57" t="s">
        <v>118</v>
      </c>
      <c r="E84" s="61"/>
      <c r="F84" s="62"/>
      <c r="G84" s="61"/>
      <c r="H84" s="63"/>
      <c r="I84" s="63"/>
      <c r="J84" s="63"/>
      <c r="K84" s="219"/>
      <c r="L84" s="205">
        <f t="shared" si="1"/>
        <v>0</v>
      </c>
    </row>
    <row r="85" spans="2:12" x14ac:dyDescent="0.25">
      <c r="B85" s="74"/>
      <c r="C85" s="74"/>
      <c r="D85" s="69" t="s">
        <v>119</v>
      </c>
      <c r="E85" s="59"/>
      <c r="F85" s="76">
        <v>1800000</v>
      </c>
      <c r="G85" s="59"/>
      <c r="H85" s="101">
        <v>0</v>
      </c>
      <c r="I85" s="42">
        <v>0</v>
      </c>
      <c r="J85" s="42">
        <v>0</v>
      </c>
      <c r="K85" s="42">
        <v>0</v>
      </c>
      <c r="L85" s="205">
        <f t="shared" si="1"/>
        <v>0</v>
      </c>
    </row>
    <row r="86" spans="2:12" x14ac:dyDescent="0.25">
      <c r="B86" s="56"/>
      <c r="C86" s="94" t="s">
        <v>120</v>
      </c>
      <c r="D86" s="61" t="s">
        <v>121</v>
      </c>
      <c r="E86" s="61"/>
      <c r="F86" s="77"/>
      <c r="G86" s="57"/>
      <c r="H86" s="99"/>
      <c r="I86" s="99"/>
      <c r="J86" s="99"/>
      <c r="K86" s="219"/>
      <c r="L86" s="205">
        <f t="shared" si="1"/>
        <v>0</v>
      </c>
    </row>
    <row r="87" spans="2:12" x14ac:dyDescent="0.25">
      <c r="B87" s="28"/>
      <c r="C87" s="102"/>
      <c r="D87" s="51" t="s">
        <v>122</v>
      </c>
      <c r="E87" s="51"/>
      <c r="F87" s="78">
        <v>429900</v>
      </c>
      <c r="G87" s="29"/>
      <c r="H87" s="54">
        <v>0</v>
      </c>
      <c r="I87" s="42">
        <v>0</v>
      </c>
      <c r="J87" s="42">
        <v>0</v>
      </c>
      <c r="K87" s="42">
        <v>0</v>
      </c>
      <c r="L87" s="205">
        <f t="shared" si="1"/>
        <v>0</v>
      </c>
    </row>
    <row r="88" spans="2:12" x14ac:dyDescent="0.25">
      <c r="B88" s="28"/>
      <c r="C88" s="28" t="s">
        <v>123</v>
      </c>
      <c r="D88" s="29" t="s">
        <v>124</v>
      </c>
      <c r="E88" s="30"/>
      <c r="F88" s="54">
        <v>0</v>
      </c>
      <c r="G88" s="51"/>
      <c r="H88" s="54">
        <v>0</v>
      </c>
      <c r="I88" s="54">
        <v>0</v>
      </c>
      <c r="J88" s="42">
        <v>0</v>
      </c>
      <c r="K88" s="42">
        <v>0</v>
      </c>
      <c r="L88" s="205">
        <f t="shared" si="1"/>
        <v>0</v>
      </c>
    </row>
    <row r="89" spans="2:12" x14ac:dyDescent="0.25">
      <c r="B89" s="28"/>
      <c r="C89" s="28" t="s">
        <v>125</v>
      </c>
      <c r="D89" s="29" t="s">
        <v>126</v>
      </c>
      <c r="E89" s="30"/>
      <c r="F89" s="78">
        <v>498900</v>
      </c>
      <c r="G89" s="51"/>
      <c r="H89" s="54">
        <v>0</v>
      </c>
      <c r="I89" s="54">
        <v>0</v>
      </c>
      <c r="J89" s="42">
        <v>0</v>
      </c>
      <c r="K89" s="42">
        <v>0</v>
      </c>
      <c r="L89" s="205">
        <f t="shared" si="1"/>
        <v>0</v>
      </c>
    </row>
    <row r="90" spans="2:12" x14ac:dyDescent="0.25">
      <c r="B90" s="35"/>
      <c r="C90" s="35" t="s">
        <v>127</v>
      </c>
      <c r="D90" s="69" t="s">
        <v>128</v>
      </c>
      <c r="E90" s="90"/>
      <c r="F90" s="78">
        <v>982386</v>
      </c>
      <c r="G90" s="90"/>
      <c r="H90" s="54">
        <v>0</v>
      </c>
      <c r="I90" s="54">
        <v>0</v>
      </c>
      <c r="J90" s="42">
        <v>0</v>
      </c>
      <c r="K90" s="42">
        <v>0</v>
      </c>
      <c r="L90" s="205">
        <f t="shared" si="1"/>
        <v>0</v>
      </c>
    </row>
    <row r="91" spans="2:12" x14ac:dyDescent="0.25">
      <c r="B91" s="56"/>
      <c r="C91" s="94" t="s">
        <v>129</v>
      </c>
      <c r="D91" s="61" t="s">
        <v>130</v>
      </c>
      <c r="E91" s="61"/>
      <c r="F91" s="62"/>
      <c r="G91" s="61"/>
      <c r="H91" s="64"/>
      <c r="I91" s="91"/>
      <c r="J91" s="63"/>
      <c r="K91" s="219"/>
      <c r="L91" s="205">
        <f t="shared" si="1"/>
        <v>0</v>
      </c>
    </row>
    <row r="92" spans="2:12" ht="15.75" thickBot="1" x14ac:dyDescent="0.3">
      <c r="B92" s="74"/>
      <c r="C92" s="68"/>
      <c r="D92" s="59" t="s">
        <v>131</v>
      </c>
      <c r="E92" s="59"/>
      <c r="F92" s="78">
        <v>28000</v>
      </c>
      <c r="G92" s="59"/>
      <c r="H92" s="54">
        <v>0</v>
      </c>
      <c r="I92" s="42">
        <v>0</v>
      </c>
      <c r="J92" s="42">
        <v>0</v>
      </c>
      <c r="K92" s="42">
        <v>0</v>
      </c>
      <c r="L92" s="207">
        <f t="shared" si="1"/>
        <v>0</v>
      </c>
    </row>
    <row r="93" spans="2:12" ht="15.75" thickBot="1" x14ac:dyDescent="0.3">
      <c r="B93" s="19" t="s">
        <v>132</v>
      </c>
      <c r="C93" s="46"/>
      <c r="D93" s="20" t="s">
        <v>133</v>
      </c>
      <c r="E93" s="97"/>
      <c r="F93" s="22"/>
      <c r="G93" s="23" t="s">
        <v>48</v>
      </c>
      <c r="H93" s="93"/>
      <c r="I93" s="93"/>
      <c r="J93" s="93"/>
      <c r="K93" s="26"/>
      <c r="L93" s="26">
        <f t="shared" si="1"/>
        <v>0</v>
      </c>
    </row>
    <row r="94" spans="2:12" ht="15.75" thickBot="1" x14ac:dyDescent="0.3">
      <c r="B94" s="28"/>
      <c r="C94" s="28" t="s">
        <v>134</v>
      </c>
      <c r="D94" s="29" t="s">
        <v>135</v>
      </c>
      <c r="E94" s="30"/>
      <c r="F94" s="54">
        <v>0</v>
      </c>
      <c r="G94" s="51"/>
      <c r="H94" s="54">
        <v>0</v>
      </c>
      <c r="I94" s="54">
        <v>0</v>
      </c>
      <c r="J94" s="54">
        <v>0</v>
      </c>
      <c r="K94" s="54">
        <v>0</v>
      </c>
      <c r="L94" s="203">
        <f t="shared" si="1"/>
        <v>0</v>
      </c>
    </row>
    <row r="95" spans="2:12" ht="15.75" thickBot="1" x14ac:dyDescent="0.3">
      <c r="B95" s="28"/>
      <c r="C95" s="28" t="s">
        <v>136</v>
      </c>
      <c r="D95" s="29" t="s">
        <v>137</v>
      </c>
      <c r="E95" s="30"/>
      <c r="F95" s="103"/>
      <c r="G95" s="51"/>
      <c r="H95" s="54">
        <v>0</v>
      </c>
      <c r="I95" s="104">
        <v>0</v>
      </c>
      <c r="J95" s="54">
        <v>0</v>
      </c>
      <c r="K95" s="54">
        <v>0</v>
      </c>
      <c r="L95" s="203">
        <f t="shared" si="1"/>
        <v>0</v>
      </c>
    </row>
    <row r="96" spans="2:12" ht="15.75" thickBot="1" x14ac:dyDescent="0.3">
      <c r="B96" s="74"/>
      <c r="C96" s="74" t="s">
        <v>138</v>
      </c>
      <c r="D96" s="69" t="s">
        <v>139</v>
      </c>
      <c r="E96" s="90"/>
      <c r="F96" s="98">
        <v>0</v>
      </c>
      <c r="G96" s="59"/>
      <c r="H96" s="98">
        <v>0</v>
      </c>
      <c r="I96" s="104">
        <v>0</v>
      </c>
      <c r="J96" s="43"/>
      <c r="K96" s="214"/>
      <c r="L96" s="26">
        <f t="shared" si="1"/>
        <v>0</v>
      </c>
    </row>
    <row r="97" spans="2:12" ht="15.75" thickBot="1" x14ac:dyDescent="0.3">
      <c r="B97" s="60"/>
      <c r="C97" s="56" t="s">
        <v>140</v>
      </c>
      <c r="D97" s="57" t="s">
        <v>66</v>
      </c>
      <c r="E97" s="61"/>
      <c r="F97" s="57"/>
      <c r="G97" s="57"/>
      <c r="H97" s="64"/>
      <c r="I97" s="222"/>
      <c r="J97" s="63"/>
      <c r="K97" s="207"/>
      <c r="L97" s="203">
        <f t="shared" si="1"/>
        <v>0</v>
      </c>
    </row>
    <row r="98" spans="2:12" ht="15.75" thickBot="1" x14ac:dyDescent="0.3">
      <c r="B98" s="65"/>
      <c r="C98" s="74"/>
      <c r="D98" s="69" t="s">
        <v>141</v>
      </c>
      <c r="E98" s="59"/>
      <c r="F98" s="101">
        <v>0</v>
      </c>
      <c r="G98" s="69"/>
      <c r="H98" s="98">
        <v>0</v>
      </c>
      <c r="I98" s="105">
        <v>0</v>
      </c>
      <c r="J98" s="54">
        <v>0</v>
      </c>
      <c r="K98" s="54">
        <v>0</v>
      </c>
      <c r="L98" s="203">
        <f t="shared" si="1"/>
        <v>0</v>
      </c>
    </row>
    <row r="99" spans="2:12" ht="15.75" thickBot="1" x14ac:dyDescent="0.3">
      <c r="B99" s="66"/>
      <c r="C99" s="28"/>
      <c r="D99" s="29" t="s">
        <v>142</v>
      </c>
      <c r="E99" s="51"/>
      <c r="F99" s="101"/>
      <c r="G99" s="69"/>
      <c r="H99" s="98"/>
      <c r="I99" s="105"/>
      <c r="J99" s="101"/>
      <c r="K99" s="212"/>
      <c r="L99" s="203">
        <f t="shared" si="1"/>
        <v>0</v>
      </c>
    </row>
    <row r="100" spans="2:12" ht="15.75" thickBot="1" x14ac:dyDescent="0.3">
      <c r="B100" s="106" t="s">
        <v>143</v>
      </c>
      <c r="C100" s="107"/>
      <c r="D100" s="108" t="s">
        <v>144</v>
      </c>
      <c r="E100" s="108"/>
      <c r="F100" s="109"/>
      <c r="G100" s="109"/>
      <c r="H100" s="110"/>
      <c r="I100" s="111"/>
      <c r="J100" s="110"/>
      <c r="K100" s="213"/>
      <c r="L100" s="203">
        <f t="shared" si="1"/>
        <v>0</v>
      </c>
    </row>
    <row r="101" spans="2:12" ht="15.75" thickBot="1" x14ac:dyDescent="0.3">
      <c r="B101" s="112"/>
      <c r="C101" s="113"/>
      <c r="D101" s="114" t="s">
        <v>145</v>
      </c>
      <c r="E101" s="114"/>
      <c r="F101" s="115"/>
      <c r="G101" s="116" t="s">
        <v>48</v>
      </c>
      <c r="H101" s="117"/>
      <c r="I101" s="118"/>
      <c r="J101" s="117"/>
      <c r="K101" s="204"/>
      <c r="L101" s="203">
        <f t="shared" si="1"/>
        <v>0</v>
      </c>
    </row>
    <row r="102" spans="2:12" ht="15.75" thickBot="1" x14ac:dyDescent="0.3">
      <c r="B102" s="74"/>
      <c r="C102" s="74" t="s">
        <v>146</v>
      </c>
      <c r="D102" s="69" t="s">
        <v>147</v>
      </c>
      <c r="E102" s="90"/>
      <c r="F102" s="54">
        <v>0</v>
      </c>
      <c r="G102" s="54">
        <v>0</v>
      </c>
      <c r="H102" s="87"/>
      <c r="I102" s="119"/>
      <c r="J102" s="87"/>
      <c r="K102" s="206"/>
      <c r="L102" s="26">
        <f t="shared" si="1"/>
        <v>0</v>
      </c>
    </row>
    <row r="103" spans="2:12" ht="15.75" thickBot="1" x14ac:dyDescent="0.3">
      <c r="B103" s="60"/>
      <c r="C103" s="60" t="s">
        <v>148</v>
      </c>
      <c r="D103" s="57" t="s">
        <v>149</v>
      </c>
      <c r="E103" s="61"/>
      <c r="F103" s="62"/>
      <c r="G103" s="61"/>
      <c r="H103" s="63"/>
      <c r="I103" s="63"/>
      <c r="J103" s="63"/>
      <c r="K103" s="219"/>
      <c r="L103" s="26">
        <f t="shared" si="1"/>
        <v>0</v>
      </c>
    </row>
    <row r="104" spans="2:12" ht="15.75" thickBot="1" x14ac:dyDescent="0.3">
      <c r="B104" s="66"/>
      <c r="C104" s="65"/>
      <c r="D104" s="69" t="s">
        <v>150</v>
      </c>
      <c r="E104" s="59"/>
      <c r="F104" s="98">
        <v>0</v>
      </c>
      <c r="G104" s="98">
        <v>0</v>
      </c>
      <c r="H104" s="101">
        <v>0</v>
      </c>
      <c r="I104" s="101">
        <v>0</v>
      </c>
      <c r="J104" s="101">
        <v>0</v>
      </c>
      <c r="K104" s="101">
        <v>0</v>
      </c>
      <c r="L104" s="26">
        <f t="shared" si="1"/>
        <v>0</v>
      </c>
    </row>
    <row r="105" spans="2:12" ht="15.75" thickBot="1" x14ac:dyDescent="0.3">
      <c r="B105" s="19" t="s">
        <v>151</v>
      </c>
      <c r="C105" s="46"/>
      <c r="D105" s="20" t="s">
        <v>152</v>
      </c>
      <c r="E105" s="21"/>
      <c r="F105" s="92"/>
      <c r="G105" s="92"/>
      <c r="H105" s="93"/>
      <c r="I105" s="93"/>
      <c r="J105" s="93"/>
      <c r="K105" s="26"/>
      <c r="L105" s="26">
        <f t="shared" si="1"/>
        <v>0</v>
      </c>
    </row>
    <row r="106" spans="2:12" ht="15.75" thickBot="1" x14ac:dyDescent="0.3">
      <c r="B106" s="28"/>
      <c r="C106" s="28" t="s">
        <v>153</v>
      </c>
      <c r="D106" s="29" t="s">
        <v>154</v>
      </c>
      <c r="E106" s="30"/>
      <c r="F106" s="54">
        <v>0</v>
      </c>
      <c r="G106" s="54">
        <v>0</v>
      </c>
      <c r="H106" s="54">
        <v>0</v>
      </c>
      <c r="I106" s="42">
        <v>0</v>
      </c>
      <c r="J106" s="42">
        <v>0</v>
      </c>
      <c r="K106" s="42">
        <v>0</v>
      </c>
      <c r="L106" s="26">
        <f t="shared" si="1"/>
        <v>0</v>
      </c>
    </row>
    <row r="107" spans="2:12" ht="15.75" thickBot="1" x14ac:dyDescent="0.3">
      <c r="B107" s="74"/>
      <c r="C107" s="74" t="s">
        <v>155</v>
      </c>
      <c r="D107" s="69" t="s">
        <v>156</v>
      </c>
      <c r="E107" s="90"/>
      <c r="F107" s="54">
        <v>0</v>
      </c>
      <c r="G107" s="54">
        <v>0</v>
      </c>
      <c r="H107" s="54">
        <v>0</v>
      </c>
      <c r="I107" s="42">
        <v>0</v>
      </c>
      <c r="J107" s="42">
        <v>0</v>
      </c>
      <c r="K107" s="42">
        <v>0</v>
      </c>
      <c r="L107" s="26">
        <f t="shared" si="1"/>
        <v>0</v>
      </c>
    </row>
    <row r="108" spans="2:12" ht="15.75" thickBot="1" x14ac:dyDescent="0.3">
      <c r="B108" s="56"/>
      <c r="C108" s="94" t="s">
        <v>157</v>
      </c>
      <c r="D108" s="61" t="s">
        <v>158</v>
      </c>
      <c r="E108" s="61"/>
      <c r="F108" s="62"/>
      <c r="G108" s="61"/>
      <c r="H108" s="64"/>
      <c r="I108" s="91"/>
      <c r="J108" s="63"/>
      <c r="K108" s="219"/>
      <c r="L108" s="26">
        <f t="shared" si="1"/>
        <v>0</v>
      </c>
    </row>
    <row r="109" spans="2:12" ht="15.75" thickBot="1" x14ac:dyDescent="0.3">
      <c r="B109" s="74"/>
      <c r="C109" s="68"/>
      <c r="D109" s="59" t="s">
        <v>159</v>
      </c>
      <c r="E109" s="59"/>
      <c r="F109" s="54">
        <v>0</v>
      </c>
      <c r="G109" s="120">
        <v>0</v>
      </c>
      <c r="H109" s="54">
        <v>0</v>
      </c>
      <c r="I109" s="42">
        <v>0</v>
      </c>
      <c r="J109" s="42">
        <v>0</v>
      </c>
      <c r="K109" s="42">
        <v>0</v>
      </c>
      <c r="L109" s="26">
        <f>+H109+I109+J109+K109</f>
        <v>0</v>
      </c>
    </row>
    <row r="110" spans="2:12" ht="15.75" thickBot="1" x14ac:dyDescent="0.3">
      <c r="B110" s="236" t="s">
        <v>160</v>
      </c>
      <c r="C110" s="237"/>
      <c r="D110" s="237"/>
      <c r="E110" s="238"/>
      <c r="F110" s="121">
        <f>+F78+F35+F23+F17</f>
        <v>216531019</v>
      </c>
      <c r="G110" s="122" t="s">
        <v>48</v>
      </c>
      <c r="H110" s="123">
        <v>12563235.33</v>
      </c>
      <c r="I110" s="123">
        <v>14187978.279999999</v>
      </c>
      <c r="J110" s="223">
        <v>21429386.969999999</v>
      </c>
      <c r="K110" s="224">
        <v>15889876.869999999</v>
      </c>
      <c r="L110" s="26">
        <f t="shared" si="1"/>
        <v>64070477.449999996</v>
      </c>
    </row>
    <row r="111" spans="2:12" ht="15.75" thickBot="1" x14ac:dyDescent="0.3">
      <c r="B111" s="124" t="s">
        <v>161</v>
      </c>
      <c r="C111" s="124"/>
      <c r="D111" s="124"/>
      <c r="E111" s="124"/>
      <c r="F111" s="124"/>
      <c r="G111" s="124"/>
      <c r="H111" s="125"/>
      <c r="I111" s="125"/>
      <c r="J111" s="125"/>
      <c r="K111" s="210"/>
      <c r="L111" s="203">
        <f t="shared" si="1"/>
        <v>0</v>
      </c>
    </row>
    <row r="112" spans="2:12" ht="15.75" thickBot="1" x14ac:dyDescent="0.3">
      <c r="B112" s="126">
        <v>4.0999999999999996</v>
      </c>
      <c r="C112" s="126"/>
      <c r="D112" s="127" t="s">
        <v>162</v>
      </c>
      <c r="E112" s="128"/>
      <c r="F112" s="129"/>
      <c r="G112" s="129"/>
      <c r="H112" s="130"/>
      <c r="I112" s="130"/>
      <c r="J112" s="130"/>
      <c r="K112" s="26"/>
      <c r="L112" s="26">
        <f t="shared" si="1"/>
        <v>0</v>
      </c>
    </row>
    <row r="113" spans="2:12" ht="15.75" thickBot="1" x14ac:dyDescent="0.3">
      <c r="B113" s="131"/>
      <c r="C113" s="131" t="s">
        <v>163</v>
      </c>
      <c r="D113" s="132" t="s">
        <v>162</v>
      </c>
      <c r="E113" s="133"/>
      <c r="F113" s="101">
        <v>0</v>
      </c>
      <c r="G113" s="101">
        <v>0</v>
      </c>
      <c r="H113" s="101">
        <v>0</v>
      </c>
      <c r="I113" s="98">
        <v>0</v>
      </c>
      <c r="J113" s="98">
        <v>0</v>
      </c>
      <c r="K113" s="98">
        <v>0</v>
      </c>
      <c r="L113" s="203">
        <f t="shared" si="1"/>
        <v>0</v>
      </c>
    </row>
    <row r="114" spans="2:12" ht="15.75" thickBot="1" x14ac:dyDescent="0.3">
      <c r="B114" s="134"/>
      <c r="C114" s="134"/>
      <c r="D114" s="135" t="s">
        <v>164</v>
      </c>
      <c r="E114" s="136"/>
      <c r="F114" s="101"/>
      <c r="G114" s="101"/>
      <c r="H114" s="101"/>
      <c r="I114" s="98"/>
      <c r="J114" s="42"/>
      <c r="K114" s="212"/>
      <c r="L114" s="203">
        <f t="shared" si="1"/>
        <v>0</v>
      </c>
    </row>
    <row r="115" spans="2:12" ht="15.75" thickBot="1" x14ac:dyDescent="0.3">
      <c r="B115" s="131"/>
      <c r="C115" s="137" t="s">
        <v>165</v>
      </c>
      <c r="D115" s="132" t="s">
        <v>166</v>
      </c>
      <c r="E115" s="133"/>
      <c r="F115" s="138">
        <v>0</v>
      </c>
      <c r="G115" s="99">
        <v>0</v>
      </c>
      <c r="H115" s="99">
        <v>0</v>
      </c>
      <c r="I115" s="43">
        <v>0</v>
      </c>
      <c r="J115" s="98">
        <v>0</v>
      </c>
      <c r="K115" s="98">
        <v>0</v>
      </c>
      <c r="L115" s="203">
        <f t="shared" si="1"/>
        <v>0</v>
      </c>
    </row>
    <row r="116" spans="2:12" ht="15.75" thickBot="1" x14ac:dyDescent="0.3">
      <c r="B116" s="139"/>
      <c r="C116" s="140"/>
      <c r="D116" s="141" t="s">
        <v>164</v>
      </c>
      <c r="E116" s="142"/>
      <c r="F116" s="143"/>
      <c r="G116" s="42"/>
      <c r="H116" s="42"/>
      <c r="I116" s="54"/>
      <c r="J116" s="42"/>
      <c r="K116" s="211"/>
      <c r="L116" s="203">
        <f t="shared" si="1"/>
        <v>0</v>
      </c>
    </row>
    <row r="117" spans="2:12" ht="15.75" thickBot="1" x14ac:dyDescent="0.3">
      <c r="B117" s="144">
        <v>4.2</v>
      </c>
      <c r="C117" s="144"/>
      <c r="D117" s="139" t="s">
        <v>167</v>
      </c>
      <c r="E117" s="145"/>
      <c r="F117" s="146"/>
      <c r="G117" s="145"/>
      <c r="H117" s="147"/>
      <c r="I117" s="148"/>
      <c r="J117" s="227"/>
      <c r="K117" s="205"/>
      <c r="L117" s="203">
        <f t="shared" si="1"/>
        <v>0</v>
      </c>
    </row>
    <row r="118" spans="2:12" ht="15.75" thickBot="1" x14ac:dyDescent="0.3">
      <c r="B118" s="149"/>
      <c r="C118" s="149" t="s">
        <v>168</v>
      </c>
      <c r="D118" s="150" t="s">
        <v>169</v>
      </c>
      <c r="E118" s="151"/>
      <c r="F118" s="54">
        <v>0</v>
      </c>
      <c r="G118" s="54">
        <v>0</v>
      </c>
      <c r="H118" s="54">
        <v>0</v>
      </c>
      <c r="I118" s="42">
        <v>0</v>
      </c>
      <c r="J118" s="98">
        <v>0</v>
      </c>
      <c r="K118" s="98">
        <v>0</v>
      </c>
      <c r="L118" s="203">
        <f t="shared" si="1"/>
        <v>0</v>
      </c>
    </row>
    <row r="119" spans="2:12" ht="15.75" thickBot="1" x14ac:dyDescent="0.3">
      <c r="B119" s="149"/>
      <c r="C119" s="149" t="s">
        <v>170</v>
      </c>
      <c r="D119" s="150" t="s">
        <v>171</v>
      </c>
      <c r="E119" s="151"/>
      <c r="F119" s="54">
        <v>0</v>
      </c>
      <c r="G119" s="146">
        <v>0</v>
      </c>
      <c r="H119" s="54">
        <v>0</v>
      </c>
      <c r="I119" s="42">
        <v>0</v>
      </c>
      <c r="J119" s="98">
        <v>0</v>
      </c>
      <c r="K119" s="98">
        <v>0</v>
      </c>
      <c r="L119" s="203">
        <f t="shared" si="1"/>
        <v>0</v>
      </c>
    </row>
    <row r="120" spans="2:12" ht="15.75" thickBot="1" x14ac:dyDescent="0.3">
      <c r="B120" s="149">
        <v>4.3</v>
      </c>
      <c r="C120" s="149"/>
      <c r="D120" s="152" t="s">
        <v>172</v>
      </c>
      <c r="E120" s="153"/>
      <c r="F120" s="153"/>
      <c r="G120" s="154"/>
      <c r="H120" s="155"/>
      <c r="I120" s="156"/>
      <c r="J120" s="227"/>
      <c r="K120" s="205"/>
      <c r="L120" s="203">
        <f t="shared" si="1"/>
        <v>0</v>
      </c>
    </row>
    <row r="121" spans="2:12" ht="15.75" thickBot="1" x14ac:dyDescent="0.3">
      <c r="B121" s="157"/>
      <c r="C121" s="157" t="s">
        <v>173</v>
      </c>
      <c r="D121" s="131" t="s">
        <v>174</v>
      </c>
      <c r="E121" s="154"/>
      <c r="F121" s="99">
        <v>0</v>
      </c>
      <c r="G121" s="99">
        <v>0</v>
      </c>
      <c r="H121" s="99">
        <v>0</v>
      </c>
      <c r="I121" s="43">
        <v>0</v>
      </c>
      <c r="J121" s="98">
        <v>0</v>
      </c>
      <c r="K121" s="98">
        <v>0</v>
      </c>
      <c r="L121" s="203">
        <f t="shared" si="1"/>
        <v>0</v>
      </c>
    </row>
    <row r="122" spans="2:12" ht="15.75" thickBot="1" x14ac:dyDescent="0.3">
      <c r="B122" s="144"/>
      <c r="C122" s="144"/>
      <c r="D122" s="139" t="s">
        <v>175</v>
      </c>
      <c r="E122" s="145"/>
      <c r="F122" s="101"/>
      <c r="G122" s="101"/>
      <c r="H122" s="101"/>
      <c r="I122" s="98"/>
      <c r="J122" s="105"/>
      <c r="K122" s="212"/>
      <c r="L122" s="203">
        <f t="shared" si="1"/>
        <v>0</v>
      </c>
    </row>
    <row r="123" spans="2:12" ht="15.75" thickBot="1" x14ac:dyDescent="0.3">
      <c r="B123" s="158" t="s">
        <v>176</v>
      </c>
      <c r="C123" s="159"/>
      <c r="D123" s="159"/>
      <c r="E123" s="160"/>
      <c r="F123" s="161">
        <v>0</v>
      </c>
      <c r="G123" s="129"/>
      <c r="H123" s="162"/>
      <c r="I123" s="162"/>
      <c r="J123" s="162"/>
      <c r="K123" s="26"/>
      <c r="L123" s="26">
        <f t="shared" si="1"/>
        <v>0</v>
      </c>
    </row>
    <row r="124" spans="2:12" ht="15.75" thickBot="1" x14ac:dyDescent="0.3">
      <c r="B124" s="124"/>
      <c r="C124" s="124"/>
      <c r="D124" s="124"/>
      <c r="E124" s="124"/>
      <c r="F124" s="124"/>
      <c r="G124" s="124"/>
      <c r="H124" s="163"/>
      <c r="I124" s="163"/>
      <c r="J124" s="163"/>
      <c r="K124" s="210"/>
      <c r="L124" s="203">
        <f t="shared" si="1"/>
        <v>0</v>
      </c>
    </row>
    <row r="125" spans="2:12" ht="15.75" thickBot="1" x14ac:dyDescent="0.3">
      <c r="B125" s="164" t="s">
        <v>177</v>
      </c>
      <c r="C125" s="165"/>
      <c r="D125" s="165"/>
      <c r="E125" s="165"/>
      <c r="F125" s="166">
        <f>+F110</f>
        <v>216531019</v>
      </c>
      <c r="G125" s="167" t="s">
        <v>48</v>
      </c>
      <c r="H125" s="168">
        <v>12563235.33</v>
      </c>
      <c r="I125" s="168">
        <v>14187978.279999999</v>
      </c>
      <c r="J125" s="225">
        <v>21429386.969999999</v>
      </c>
      <c r="K125" s="194">
        <v>15889876.869999999</v>
      </c>
      <c r="L125" s="226">
        <f t="shared" si="1"/>
        <v>64070477.449999996</v>
      </c>
    </row>
    <row r="126" spans="2:12" x14ac:dyDescent="0.25">
      <c r="B126" s="169" t="s">
        <v>178</v>
      </c>
      <c r="C126" s="169"/>
      <c r="D126" s="169"/>
      <c r="E126" s="169"/>
      <c r="F126" s="169"/>
      <c r="G126" s="169"/>
      <c r="H126" s="170"/>
      <c r="I126" s="170"/>
      <c r="J126" s="170"/>
      <c r="K126" s="171"/>
    </row>
    <row r="127" spans="2:12" x14ac:dyDescent="0.25">
      <c r="B127" s="169" t="s">
        <v>179</v>
      </c>
      <c r="C127" s="169"/>
      <c r="D127" s="169"/>
      <c r="E127" s="169"/>
      <c r="F127" s="169"/>
      <c r="G127" s="169"/>
      <c r="H127" s="170"/>
      <c r="I127" s="170"/>
      <c r="J127" s="170"/>
      <c r="K127" s="171"/>
    </row>
    <row r="128" spans="2:12" x14ac:dyDescent="0.25">
      <c r="B128" s="169" t="s">
        <v>180</v>
      </c>
      <c r="C128" s="169"/>
      <c r="D128" s="169"/>
      <c r="E128" s="169"/>
      <c r="F128" s="169"/>
      <c r="G128" s="169"/>
      <c r="H128" s="170"/>
      <c r="I128" s="170"/>
      <c r="J128" s="170"/>
      <c r="K128" s="171"/>
    </row>
    <row r="129" spans="2:11" x14ac:dyDescent="0.25">
      <c r="B129" s="124" t="s">
        <v>181</v>
      </c>
      <c r="C129" s="170"/>
      <c r="D129" s="170"/>
      <c r="E129" s="170"/>
      <c r="F129" s="170"/>
      <c r="G129" s="170"/>
      <c r="H129" s="170"/>
      <c r="I129" s="170"/>
      <c r="J129" s="170"/>
      <c r="K129" s="171"/>
    </row>
    <row r="130" spans="2:11" x14ac:dyDescent="0.25">
      <c r="B130" s="124" t="s">
        <v>182</v>
      </c>
      <c r="C130" s="170"/>
      <c r="D130" s="170"/>
      <c r="E130" s="170"/>
      <c r="F130" s="170"/>
      <c r="G130" s="170"/>
      <c r="H130" s="170"/>
      <c r="I130" s="170"/>
      <c r="J130" s="170"/>
      <c r="K130" s="171"/>
    </row>
    <row r="131" spans="2:11" x14ac:dyDescent="0.25">
      <c r="B131" s="169" t="s">
        <v>183</v>
      </c>
      <c r="C131" s="169"/>
      <c r="D131" s="169"/>
      <c r="E131" s="169"/>
      <c r="F131" s="170"/>
      <c r="G131" s="170"/>
      <c r="H131" s="170"/>
      <c r="I131" s="170"/>
      <c r="J131" s="170"/>
      <c r="K131" s="172"/>
    </row>
    <row r="132" spans="2:11" x14ac:dyDescent="0.25">
      <c r="B132" s="124" t="s">
        <v>184</v>
      </c>
      <c r="C132" s="170"/>
      <c r="D132" s="170"/>
      <c r="E132" s="170"/>
      <c r="F132" s="170"/>
      <c r="G132" s="170"/>
      <c r="H132" s="170"/>
      <c r="I132" s="170"/>
      <c r="J132" s="173"/>
      <c r="K132" s="171"/>
    </row>
    <row r="133" spans="2:11" x14ac:dyDescent="0.25">
      <c r="B133" s="124"/>
      <c r="C133" s="170"/>
      <c r="D133" s="170"/>
      <c r="E133" s="170"/>
      <c r="F133" s="170"/>
      <c r="G133" s="170"/>
      <c r="H133" s="170"/>
      <c r="I133" s="170"/>
      <c r="J133" s="170"/>
      <c r="K133" s="171"/>
    </row>
    <row r="134" spans="2:11" x14ac:dyDescent="0.25">
      <c r="B134" s="124"/>
      <c r="C134" s="170"/>
      <c r="D134" s="170"/>
      <c r="E134" s="170"/>
      <c r="F134" s="170"/>
      <c r="G134" s="170"/>
      <c r="H134" s="170"/>
      <c r="I134" s="170"/>
      <c r="J134" s="170"/>
      <c r="K134" s="171"/>
    </row>
    <row r="135" spans="2:11" x14ac:dyDescent="0.25">
      <c r="B135" s="124"/>
      <c r="C135" s="170"/>
      <c r="D135" s="170"/>
      <c r="E135" s="170"/>
      <c r="F135" s="170"/>
      <c r="G135" s="170"/>
      <c r="H135" s="170"/>
      <c r="I135" s="170"/>
      <c r="J135" s="170"/>
      <c r="K135" s="171"/>
    </row>
    <row r="136" spans="2:11" x14ac:dyDescent="0.25">
      <c r="B136" s="124"/>
      <c r="C136" s="170"/>
      <c r="D136" s="170" t="s">
        <v>185</v>
      </c>
      <c r="E136" s="170"/>
      <c r="F136" s="170"/>
      <c r="G136" s="170"/>
      <c r="H136" s="170"/>
      <c r="I136" s="170"/>
      <c r="J136" s="170"/>
      <c r="K136" s="171"/>
    </row>
    <row r="137" spans="2:11" x14ac:dyDescent="0.25">
      <c r="B137" s="124"/>
      <c r="C137" s="170"/>
      <c r="D137" s="170" t="s">
        <v>186</v>
      </c>
      <c r="E137" s="170"/>
      <c r="F137" s="170"/>
      <c r="G137" s="170"/>
      <c r="H137" s="170"/>
      <c r="I137" s="170"/>
      <c r="J137" s="170"/>
      <c r="K137" s="171"/>
    </row>
    <row r="138" spans="2:11" x14ac:dyDescent="0.25">
      <c r="B138" s="124"/>
      <c r="C138" s="170"/>
      <c r="D138" s="170" t="s">
        <v>187</v>
      </c>
      <c r="E138" s="170"/>
      <c r="F138" s="170"/>
      <c r="G138" s="170"/>
      <c r="H138" s="170"/>
      <c r="I138" s="170"/>
      <c r="J138" s="170"/>
      <c r="K138" s="171"/>
    </row>
  </sheetData>
  <mergeCells count="13">
    <mergeCell ref="B110:E110"/>
    <mergeCell ref="D17:E17"/>
    <mergeCell ref="D18:E18"/>
    <mergeCell ref="D19:E19"/>
    <mergeCell ref="D22:E22"/>
    <mergeCell ref="D35:E35"/>
    <mergeCell ref="H13:K13"/>
    <mergeCell ref="B12:K12"/>
    <mergeCell ref="E7:K7"/>
    <mergeCell ref="E8:H8"/>
    <mergeCell ref="E9:K9"/>
    <mergeCell ref="B10:K10"/>
    <mergeCell ref="B11:K11"/>
  </mergeCells>
  <phoneticPr fontId="17" type="noConversion"/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NUEVO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Rhina J. Arias Carrasco</dc:creator>
  <cp:lastModifiedBy>Estefany Paulino Leiba</cp:lastModifiedBy>
  <cp:lastPrinted>2023-05-15T14:39:57Z</cp:lastPrinted>
  <dcterms:created xsi:type="dcterms:W3CDTF">2023-04-12T18:27:46Z</dcterms:created>
  <dcterms:modified xsi:type="dcterms:W3CDTF">2023-05-17T14:01:51Z</dcterms:modified>
</cp:coreProperties>
</file>