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Presupuesto\Ejecucion presupuestaria\Septiembre\"/>
    </mc:Choice>
  </mc:AlternateContent>
  <bookViews>
    <workbookView xWindow="15" yWindow="735" windowWidth="19185" windowHeight="10065" activeTab="2"/>
  </bookViews>
  <sheets>
    <sheet name="Hoja1" sheetId="1" r:id="rId1"/>
    <sheet name="Hoja1 (2)" sheetId="2" r:id="rId2"/>
    <sheet name="Hoja1 (3)" sheetId="3" r:id="rId3"/>
  </sheets>
  <definedNames>
    <definedName name="_xlnm.Print_Titles" localSheetId="1">'Hoja1 (2)'!$14:$15</definedName>
    <definedName name="_xlnm.Print_Titles" localSheetId="2">'Hoja1 (3)'!$14:$15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5" i="3" l="1"/>
  <c r="P18" i="3"/>
  <c r="P19" i="3"/>
  <c r="P20" i="3"/>
  <c r="P21" i="3"/>
  <c r="P22" i="3"/>
  <c r="P24" i="3"/>
  <c r="P25" i="3"/>
  <c r="P26" i="3"/>
  <c r="P27" i="3"/>
  <c r="P28" i="3"/>
  <c r="P29" i="3"/>
  <c r="P30" i="3"/>
  <c r="P31" i="3"/>
  <c r="P32" i="3"/>
  <c r="P33" i="3"/>
  <c r="P34" i="3"/>
  <c r="P36" i="3"/>
  <c r="P37" i="3"/>
  <c r="P38" i="3"/>
  <c r="P39" i="3"/>
  <c r="P40" i="3"/>
  <c r="P41" i="3"/>
  <c r="P42" i="3"/>
  <c r="P43" i="3"/>
  <c r="P44" i="3"/>
  <c r="P45" i="3"/>
  <c r="P46" i="3"/>
  <c r="P47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7" i="3"/>
  <c r="O78" i="3"/>
  <c r="P78" i="3" s="1"/>
  <c r="O48" i="3"/>
  <c r="P48" i="3" s="1"/>
  <c r="O35" i="3"/>
  <c r="P35" i="3" s="1"/>
  <c r="O23" i="3"/>
  <c r="O17" i="3"/>
  <c r="O110" i="3" l="1"/>
  <c r="P110" i="3" s="1"/>
  <c r="P23" i="3"/>
  <c r="N93" i="3"/>
  <c r="N78" i="3"/>
  <c r="N35" i="3"/>
  <c r="N17" i="3"/>
  <c r="M93" i="3"/>
  <c r="M35" i="3"/>
  <c r="M23" i="3"/>
  <c r="M17" i="3"/>
  <c r="N18" i="2"/>
  <c r="N19" i="2"/>
  <c r="N20" i="2"/>
  <c r="N21" i="2"/>
  <c r="N22" i="2"/>
  <c r="N24" i="2"/>
  <c r="N25" i="2"/>
  <c r="N26" i="2"/>
  <c r="N27" i="2"/>
  <c r="N28" i="2"/>
  <c r="N29" i="2"/>
  <c r="N30" i="2"/>
  <c r="N31" i="2"/>
  <c r="N32" i="2"/>
  <c r="N33" i="2"/>
  <c r="N34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2" i="2"/>
  <c r="N83" i="2"/>
  <c r="N84" i="2"/>
  <c r="N85" i="2"/>
  <c r="N86" i="2"/>
  <c r="N88" i="2"/>
  <c r="N89" i="2"/>
  <c r="N90" i="2"/>
  <c r="N91" i="2"/>
  <c r="N92" i="2"/>
  <c r="N94" i="2"/>
  <c r="N95" i="2"/>
  <c r="N96" i="2"/>
  <c r="N97" i="2"/>
  <c r="N98" i="2"/>
  <c r="N100" i="2"/>
  <c r="N101" i="2"/>
  <c r="N102" i="2"/>
  <c r="N103" i="2"/>
  <c r="N104" i="2"/>
  <c r="N105" i="2"/>
  <c r="N106" i="2"/>
  <c r="N107" i="2"/>
  <c r="N108" i="2"/>
  <c r="N109" i="2"/>
  <c r="N111" i="2"/>
  <c r="N112" i="2"/>
  <c r="N113" i="2"/>
  <c r="N115" i="2"/>
  <c r="N117" i="2"/>
  <c r="N118" i="2"/>
  <c r="N119" i="2"/>
  <c r="N120" i="2"/>
  <c r="N121" i="2"/>
  <c r="N123" i="2"/>
  <c r="N124" i="2"/>
  <c r="M35" i="2"/>
  <c r="N35" i="2" s="1"/>
  <c r="M93" i="2"/>
  <c r="N93" i="2" s="1"/>
  <c r="M23" i="2"/>
  <c r="N23" i="2" s="1"/>
  <c r="M17" i="2"/>
  <c r="M110" i="3" l="1"/>
  <c r="M110" i="2"/>
  <c r="N110" i="2" s="1"/>
  <c r="N17" i="2"/>
</calcChain>
</file>

<file path=xl/sharedStrings.xml><?xml version="1.0" encoding="utf-8"?>
<sst xmlns="http://schemas.openxmlformats.org/spreadsheetml/2006/main" count="639" uniqueCount="215">
  <si>
    <t>Año 2022</t>
  </si>
  <si>
    <t>EJECUCION DE GASTOS Y APLICACIONES FINANCIERAS</t>
  </si>
  <si>
    <t>En RD$</t>
  </si>
  <si>
    <t>Gasto devengado</t>
  </si>
  <si>
    <t>DETALLE</t>
  </si>
  <si>
    <t xml:space="preserve">                                             Total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</si>
  <si>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</si>
  <si>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</si>
  <si>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</si>
  <si>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</si>
  <si>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</si>
  <si>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</si>
  <si>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</si>
  <si>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</si>
  <si>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</si>
  <si>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TOTAL</t>
  </si>
  <si>
    <t>2,1</t>
  </si>
  <si>
    <t>REMUNERACIONES Y  CONTRIBUCIONES</t>
  </si>
  <si>
    <t>0.00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</si>
  <si>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</si>
  <si>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</si>
  <si>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</si>
  <si>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</si>
  <si>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</si>
  <si>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</si>
  <si>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</si>
  <si>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</si>
  <si>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</si>
  <si>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</si>
  <si>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</si>
  <si>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</si>
  <si>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</si>
  <si>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</si>
  <si>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</si>
  <si>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</si>
  <si>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</si>
  <si>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</si>
  <si>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</si>
  <si>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</si>
  <si>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</si>
  <si>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</si>
  <si>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</si>
  <si>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</si>
  <si>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</si>
  <si>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</si>
  <si>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</si>
  <si>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</si>
  <si>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CONCEPTOS </t>
  </si>
  <si>
    <t>ANTERIORES</t>
  </si>
  <si>
    <t>2.2.9</t>
  </si>
  <si>
    <t>OTRAS CONTRATACIONES DE SERVICIOS</t>
  </si>
  <si>
    <t>2,3</t>
  </si>
  <si>
    <t>MATERIALES Y SUMINISTROS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</si>
  <si>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</si>
  <si>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</si>
  <si>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</si>
  <si>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</si>
  <si>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</si>
  <si>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</si>
  <si>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</si>
  <si>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</si>
  <si>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</si>
  <si>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</si>
  <si>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</si>
  <si>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</si>
  <si>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</si>
  <si>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</si>
  <si>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</si>
  <si>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</si>
  <si>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</si>
  <si>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</si>
  <si>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</si>
  <si>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</si>
  <si>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</si>
  <si>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</si>
  <si>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</si>
  <si>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</si>
  <si>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>TRASFERENCIAS CORRIENTES AL SECTOR 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</si>
  <si>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</si>
  <si>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</si>
  <si>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</si>
  <si>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</si>
  <si>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</si>
  <si>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</si>
  <si>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</si>
  <si>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</si>
  <si>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</si>
  <si>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</si>
  <si>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>TRASFERENCIAS CORRIENTES A INSTITUCIONES</t>
  </si>
  <si>
    <t>PUBLICAS FINANCIERAS</t>
  </si>
  <si>
    <t>2,4,7</t>
  </si>
  <si>
    <t xml:space="preserve">TRASFERENCIAS CORRIENTES AL SECTOR </t>
  </si>
  <si>
    <t>EXTERNO</t>
  </si>
  <si>
    <t>2.4.9</t>
  </si>
  <si>
    <t>2.5</t>
  </si>
  <si>
    <t>TRANSFERENCIAS DE CAPITAL</t>
  </si>
  <si>
    <t>2.5.1</t>
  </si>
  <si>
    <t>TRANSFERENCIAS DE CAPITAL AL SECTOR</t>
  </si>
  <si>
    <t>PRIVADO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</si>
  <si>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</si>
  <si>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</si>
  <si>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</si>
  <si>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</si>
  <si>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</si>
  <si>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</si>
  <si>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</si>
  <si>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>TRANSFERENCIAS DE CAPITAL A INSTITUCIONES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</si>
  <si>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</si>
  <si>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</si>
  <si>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</si>
  <si>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</si>
  <si>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</si>
  <si>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</si>
  <si>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</si>
  <si>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</si>
  <si>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</si>
  <si>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>MOBILIARIO Y EQUIPO EDUCACIONAL Y CREATIVO</t>
  </si>
  <si>
    <t>2.6.3</t>
  </si>
  <si>
    <t xml:space="preserve">EQUIPO E INSTRUMENTAL, CIENTIFICO Y </t>
  </si>
  <si>
    <t>LABORATORIO</t>
  </si>
  <si>
    <t>2.6.4</t>
  </si>
  <si>
    <t>VEHICULOS Y EQUIPOS DE TRANSPORTE, TRACCION</t>
  </si>
  <si>
    <t>Y ELEVACION</t>
  </si>
  <si>
    <t>2.6.5</t>
  </si>
  <si>
    <t>MAQUINARIA, OTROS EQUIPOS 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</si>
  <si>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</si>
  <si>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</si>
  <si>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</si>
  <si>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</si>
  <si>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</si>
  <si>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</si>
  <si>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</si>
  <si>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TERRENOS Y </t>
  </si>
  <si>
    <t>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</si>
  <si>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</si>
  <si>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</si>
  <si>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</si>
  <si>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</si>
  <si>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</si>
  <si>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</si>
  <si>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</si>
  <si>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</si>
  <si>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</si>
  <si>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EJERCICIO PARA INVERSION (ART.32 Y 33 LEY423-06)</t>
  </si>
  <si>
    <t>2.8</t>
  </si>
  <si>
    <t>ADQUISICION DE ACTIVOS FINANCIEROS CON</t>
  </si>
  <si>
    <t>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</si>
  <si>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</si>
  <si>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</si>
  <si>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</si>
  <si>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</si>
  <si>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</si>
  <si>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</si>
  <si>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</si>
  <si>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</si>
  <si>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</si>
  <si>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</si>
  <si>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</si>
  <si>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</si>
  <si>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</si>
  <si>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</si>
  <si>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</si>
  <si>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</si>
  <si>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</si>
  <si>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</si>
  <si>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INCREMENTO DE ACTIVOS FINANCIEROS CORRIENTE</t>
  </si>
  <si>
    <t>4.1.2</t>
  </si>
  <si>
    <t>INCREMENTO DE ACTIVOS FINANCIEROS NO CORRIENTE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</si>
  <si>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</si>
  <si>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</si>
  <si>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</si>
  <si>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</si>
  <si>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</si>
  <si>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</si>
  <si>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</si>
  <si>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TERCEROS 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</si>
  <si>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</si>
  <si>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</si>
  <si>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</si>
  <si>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</si>
  <si>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</si>
  <si>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</si>
  <si>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</si>
  <si>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</si>
  <si>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</si>
  <si>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</si>
  <si>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</si>
  <si>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</si>
  <si>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JULIO</t>
  </si>
  <si>
    <t>INSTITUCIONES PUBLICAS FINANCIERAS</t>
  </si>
  <si>
    <t xml:space="preserve">TRASFERENCIAS CORRIENTES A </t>
  </si>
  <si>
    <t>INSTITUCIONES PUBLICAS NO FINANCIERAS</t>
  </si>
  <si>
    <t xml:space="preserve">TRANSFERENCIAS DE CAPITAL A </t>
  </si>
  <si>
    <t>TRACCION Y ELEVACION</t>
  </si>
  <si>
    <t xml:space="preserve">VEHICULOS Y EQUIPOS DE TRANSPORTE, </t>
  </si>
  <si>
    <t>Y CREATIVO</t>
  </si>
  <si>
    <t xml:space="preserve">MOBILIARIO Y EQUIPO EDUCACIONAL </t>
  </si>
  <si>
    <t>TERRENO Y OBJETOS DE VALOR</t>
  </si>
  <si>
    <t xml:space="preserve">EEDIFICIOS, ESTRUCTURAS, TIERRAS, </t>
  </si>
  <si>
    <t>Y HERRAMIENTAS</t>
  </si>
  <si>
    <t xml:space="preserve">MAQUINARIA, OTROS EQUIPOS </t>
  </si>
  <si>
    <t xml:space="preserve">EJERCICIO PARA INVERSION (ART.32 Y 33 </t>
  </si>
  <si>
    <t>(LEY 423-0)</t>
  </si>
  <si>
    <t>CON FINES DE POLITICA</t>
  </si>
  <si>
    <t xml:space="preserve">ADQUISICION DE ACTIVOS FINANCIEROS </t>
  </si>
  <si>
    <t>CORRIENTE</t>
  </si>
  <si>
    <t xml:space="preserve">INCREMENTO DE ACTIVOS FINANCIEROS NO </t>
  </si>
  <si>
    <t>TERCEROS</t>
  </si>
  <si>
    <t xml:space="preserve">DISMINUCION  DEPOSITOS FONDOS DE </t>
  </si>
  <si>
    <t xml:space="preserve">OTROS SERVICIOS NO INCLUIDOSEN </t>
  </si>
  <si>
    <t>CONCEPTOSANTERIORES</t>
  </si>
  <si>
    <r>
      <t>B</t>
    </r>
    <r>
      <rPr>
        <b/>
        <sz val="6"/>
        <rFont val="Times New Roman"/>
        <family val="1"/>
      </rPr>
      <t>IENES MUEBLES ,INMUEBLES E INTANGIBLES</t>
    </r>
  </si>
  <si>
    <t>AGOSTO</t>
  </si>
  <si>
    <t>SEPTIEMBRE</t>
  </si>
  <si>
    <t xml:space="preserve">             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</si>
</sst>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sz val="7"/>
      <name val="Times New Roman"/>
      <family val="1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460">
    <xf numFmtId="0" fontId="0" fillId="0" borderId="0" xfId="0"/>
    <xf numFmtId="0" fontId="0" fillId="0" borderId="0" xfId="0"/>
    <xf numFmtId="0" fontId="3" fillId="0" borderId="0" xfId="3" applyFont="1" applyAlignment="1"/>
    <xf numFmtId="0" fontId="5" fillId="0" borderId="0" xfId="3" applyFont="1" applyAlignment="1"/>
    <xf numFmtId="0" fontId="3" fillId="0" borderId="0" xfId="3" applyFont="1" applyAlignment="1">
      <alignment horizontal="center"/>
    </xf>
    <xf numFmtId="0" fontId="9" fillId="0" borderId="3" xfId="3" applyFont="1" applyBorder="1" applyAlignment="1"/>
    <xf numFmtId="49" fontId="9" fillId="0" borderId="1" xfId="3" applyNumberFormat="1" applyFont="1" applyBorder="1" applyAlignment="1">
      <alignment horizontal="center"/>
    </xf>
    <xf numFmtId="0" fontId="9" fillId="0" borderId="18" xfId="3" applyFont="1" applyBorder="1" applyAlignment="1"/>
    <xf numFmtId="0" fontId="10" fillId="0" borderId="3" xfId="3" applyFont="1" applyBorder="1" applyAlignment="1">
      <alignment horizontal="center" vertical="top"/>
    </xf>
    <xf numFmtId="43" fontId="10" fillId="0" borderId="3" xfId="4" applyFont="1" applyBorder="1" applyAlignment="1">
      <alignment horizontal="center" vertical="top"/>
    </xf>
    <xf numFmtId="49" fontId="10" fillId="0" borderId="3" xfId="3" applyNumberFormat="1" applyFont="1" applyBorder="1" applyAlignment="1">
      <alignment horizontal="center" vertical="top"/>
    </xf>
    <xf numFmtId="4" fontId="10" fillId="0" borderId="3" xfId="3" applyNumberFormat="1" applyFont="1" applyBorder="1" applyAlignment="1">
      <alignment horizontal="center" vertical="top"/>
    </xf>
    <xf numFmtId="49" fontId="10" fillId="0" borderId="4" xfId="3" applyNumberFormat="1" applyFont="1" applyBorder="1" applyAlignment="1">
      <alignment horizontal="center" vertical="top"/>
    </xf>
    <xf numFmtId="0" fontId="10" fillId="0" borderId="4" xfId="3" applyFont="1" applyBorder="1" applyAlignment="1">
      <alignment horizontal="center" vertical="top"/>
    </xf>
    <xf numFmtId="4" fontId="11" fillId="0" borderId="8" xfId="3" applyNumberFormat="1" applyFont="1" applyBorder="1" applyAlignment="1">
      <alignment horizontal="center" vertical="top"/>
    </xf>
    <xf numFmtId="49" fontId="10" fillId="0" borderId="9" xfId="3" applyNumberFormat="1" applyFont="1" applyBorder="1" applyAlignment="1">
      <alignment horizontal="center" vertical="top"/>
    </xf>
    <xf numFmtId="0" fontId="10" fillId="0" borderId="9" xfId="3" applyFont="1" applyBorder="1" applyAlignment="1">
      <alignment horizontal="center" vertical="top"/>
    </xf>
    <xf numFmtId="4" fontId="11" fillId="0" borderId="10" xfId="3" applyNumberFormat="1" applyFont="1" applyBorder="1" applyAlignment="1">
      <alignment horizontal="center" vertical="top"/>
    </xf>
    <xf numFmtId="0" fontId="11" fillId="0" borderId="10" xfId="3" applyFont="1" applyBorder="1" applyAlignment="1">
      <alignment vertical="top"/>
    </xf>
    <xf numFmtId="0" fontId="11" fillId="0" borderId="11" xfId="3" applyFont="1" applyBorder="1" applyAlignment="1">
      <alignment vertical="top"/>
    </xf>
    <xf numFmtId="4" fontId="11" fillId="0" borderId="13" xfId="3" applyNumberFormat="1" applyFont="1" applyBorder="1" applyAlignment="1">
      <alignment horizontal="center" vertical="top"/>
    </xf>
    <xf numFmtId="0" fontId="10" fillId="0" borderId="1" xfId="3" applyFont="1" applyBorder="1" applyAlignment="1">
      <alignment vertical="top"/>
    </xf>
    <xf numFmtId="0" fontId="10" fillId="0" borderId="18" xfId="3" applyFont="1" applyBorder="1" applyAlignment="1">
      <alignment vertical="top"/>
    </xf>
    <xf numFmtId="164" fontId="10" fillId="0" borderId="3" xfId="2" applyFont="1" applyBorder="1" applyAlignment="1">
      <alignment vertical="top"/>
    </xf>
    <xf numFmtId="0" fontId="10" fillId="0" borderId="4" xfId="3" applyFont="1" applyFill="1" applyBorder="1" applyAlignment="1">
      <alignment horizontal="center" vertical="top"/>
    </xf>
    <xf numFmtId="0" fontId="11" fillId="0" borderId="5" xfId="3" applyFont="1" applyFill="1" applyBorder="1" applyAlignment="1">
      <alignment vertical="top"/>
    </xf>
    <xf numFmtId="0" fontId="11" fillId="0" borderId="6" xfId="3" applyFont="1" applyFill="1" applyBorder="1" applyAlignment="1">
      <alignment vertical="top"/>
    </xf>
    <xf numFmtId="164" fontId="11" fillId="0" borderId="4" xfId="2" applyFont="1" applyFill="1" applyBorder="1" applyAlignment="1">
      <alignment vertical="top"/>
    </xf>
    <xf numFmtId="0" fontId="11" fillId="0" borderId="8" xfId="3" applyFont="1" applyFill="1" applyBorder="1" applyAlignment="1">
      <alignment vertical="top"/>
    </xf>
    <xf numFmtId="0" fontId="11" fillId="0" borderId="7" xfId="3" applyFont="1" applyFill="1" applyBorder="1" applyAlignment="1">
      <alignment vertical="top"/>
    </xf>
    <xf numFmtId="49" fontId="11" fillId="0" borderId="9" xfId="2" applyNumberFormat="1" applyFont="1" applyFill="1" applyBorder="1" applyAlignment="1">
      <alignment horizontal="center" vertical="top"/>
    </xf>
    <xf numFmtId="0" fontId="10" fillId="0" borderId="9" xfId="3" applyFont="1" applyFill="1" applyBorder="1" applyAlignment="1">
      <alignment horizontal="center" vertical="top"/>
    </xf>
    <xf numFmtId="0" fontId="11" fillId="0" borderId="10" xfId="3" applyFont="1" applyFill="1" applyBorder="1" applyAlignment="1">
      <alignment vertical="top"/>
    </xf>
    <xf numFmtId="0" fontId="11" fillId="0" borderId="11" xfId="3" applyFont="1" applyFill="1" applyBorder="1" applyAlignment="1">
      <alignment vertical="top"/>
    </xf>
    <xf numFmtId="164" fontId="11" fillId="0" borderId="9" xfId="2" applyFont="1" applyFill="1" applyBorder="1" applyAlignment="1">
      <alignment vertical="top"/>
    </xf>
    <xf numFmtId="0" fontId="10" fillId="0" borderId="12" xfId="3" applyFont="1" applyFill="1" applyBorder="1" applyAlignment="1">
      <alignment horizontal="center" vertical="top"/>
    </xf>
    <xf numFmtId="0" fontId="11" fillId="0" borderId="13" xfId="3" applyFont="1" applyFill="1" applyBorder="1" applyAlignment="1">
      <alignment vertical="top"/>
    </xf>
    <xf numFmtId="0" fontId="11" fillId="0" borderId="14" xfId="3" applyFont="1" applyFill="1" applyBorder="1" applyAlignment="1">
      <alignment vertical="top"/>
    </xf>
    <xf numFmtId="0" fontId="10" fillId="0" borderId="13" xfId="3" applyFont="1" applyFill="1" applyBorder="1" applyAlignment="1">
      <alignment horizontal="center" vertical="top"/>
    </xf>
    <xf numFmtId="0" fontId="11" fillId="0" borderId="19" xfId="3" applyFont="1" applyFill="1" applyBorder="1" applyAlignment="1">
      <alignment vertical="top"/>
    </xf>
    <xf numFmtId="49" fontId="11" fillId="0" borderId="13" xfId="2" applyNumberFormat="1" applyFont="1" applyFill="1" applyBorder="1" applyAlignment="1">
      <alignment horizontal="center" vertical="top"/>
    </xf>
    <xf numFmtId="0" fontId="10" fillId="0" borderId="17" xfId="3" applyFont="1" applyFill="1" applyBorder="1" applyAlignment="1">
      <alignment horizontal="center" vertical="top"/>
    </xf>
    <xf numFmtId="0" fontId="10" fillId="0" borderId="8" xfId="3" applyFont="1" applyFill="1" applyBorder="1" applyAlignment="1">
      <alignment horizontal="center" vertical="top"/>
    </xf>
    <xf numFmtId="0" fontId="11" fillId="0" borderId="15" xfId="3" applyFont="1" applyFill="1" applyBorder="1" applyAlignment="1">
      <alignment vertical="top"/>
    </xf>
    <xf numFmtId="164" fontId="11" fillId="0" borderId="17" xfId="2" applyFont="1" applyFill="1" applyBorder="1" applyAlignment="1">
      <alignment vertical="top"/>
    </xf>
    <xf numFmtId="0" fontId="10" fillId="0" borderId="20" xfId="3" applyFont="1" applyFill="1" applyBorder="1" applyAlignment="1">
      <alignment horizontal="center" vertical="top"/>
    </xf>
    <xf numFmtId="0" fontId="11" fillId="0" borderId="17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164" fontId="11" fillId="0" borderId="8" xfId="2" applyFont="1" applyFill="1" applyBorder="1" applyAlignment="1">
      <alignment vertical="top"/>
    </xf>
    <xf numFmtId="164" fontId="11" fillId="0" borderId="12" xfId="2" applyFont="1" applyFill="1" applyBorder="1" applyAlignment="1">
      <alignment vertical="top"/>
    </xf>
    <xf numFmtId="164" fontId="11" fillId="0" borderId="0" xfId="2" applyFont="1" applyFill="1" applyBorder="1" applyAlignment="1">
      <alignment vertical="top"/>
    </xf>
    <xf numFmtId="0" fontId="10" fillId="0" borderId="3" xfId="3" applyFont="1" applyFill="1" applyBorder="1" applyAlignment="1">
      <alignment horizontal="center" vertical="top"/>
    </xf>
    <xf numFmtId="164" fontId="10" fillId="0" borderId="3" xfId="2" applyFont="1" applyFill="1" applyBorder="1" applyAlignment="1">
      <alignment vertical="top"/>
    </xf>
    <xf numFmtId="49" fontId="11" fillId="0" borderId="4" xfId="2" applyNumberFormat="1" applyFont="1" applyFill="1" applyBorder="1" applyAlignment="1">
      <alignment horizontal="center" vertical="top"/>
    </xf>
    <xf numFmtId="0" fontId="10" fillId="0" borderId="16" xfId="3" applyFont="1" applyFill="1" applyBorder="1" applyAlignment="1">
      <alignment horizontal="center" vertical="top"/>
    </xf>
    <xf numFmtId="164" fontId="11" fillId="0" borderId="13" xfId="2" applyFont="1" applyFill="1" applyBorder="1" applyAlignment="1">
      <alignment vertical="top"/>
    </xf>
    <xf numFmtId="49" fontId="11" fillId="0" borderId="8" xfId="2" applyNumberFormat="1" applyFont="1" applyFill="1" applyBorder="1" applyAlignment="1">
      <alignment horizontal="center" vertical="top"/>
    </xf>
    <xf numFmtId="0" fontId="10" fillId="0" borderId="18" xfId="3" applyFont="1" applyFill="1" applyBorder="1" applyAlignment="1">
      <alignment horizontal="center" vertical="top"/>
    </xf>
    <xf numFmtId="0" fontId="6" fillId="0" borderId="1" xfId="0" applyFont="1" applyFill="1" applyBorder="1"/>
    <xf numFmtId="0" fontId="6" fillId="0" borderId="2" xfId="0" applyFont="1" applyFill="1" applyBorder="1"/>
    <xf numFmtId="164" fontId="6" fillId="0" borderId="3" xfId="2" applyFont="1" applyFill="1" applyBorder="1"/>
    <xf numFmtId="49" fontId="11" fillId="0" borderId="17" xfId="2" applyNumberFormat="1" applyFont="1" applyFill="1" applyBorder="1" applyAlignment="1">
      <alignment horizontal="center" vertical="top"/>
    </xf>
    <xf numFmtId="0" fontId="11" fillId="0" borderId="20" xfId="3" applyFont="1" applyFill="1" applyBorder="1" applyAlignment="1">
      <alignment vertical="top"/>
    </xf>
    <xf numFmtId="0" fontId="10" fillId="0" borderId="1" xfId="3" applyFont="1" applyFill="1" applyBorder="1" applyAlignment="1">
      <alignment vertical="top"/>
    </xf>
    <xf numFmtId="0" fontId="10" fillId="0" borderId="18" xfId="3" applyFont="1" applyFill="1" applyBorder="1" applyAlignment="1">
      <alignment vertical="top"/>
    </xf>
    <xf numFmtId="49" fontId="11" fillId="0" borderId="3" xfId="2" applyNumberFormat="1" applyFont="1" applyFill="1" applyBorder="1" applyAlignment="1">
      <alignment horizontal="center" vertical="top"/>
    </xf>
    <xf numFmtId="0" fontId="10" fillId="0" borderId="14" xfId="3" applyFont="1" applyFill="1" applyBorder="1" applyAlignment="1">
      <alignment horizontal="center" vertical="top"/>
    </xf>
    <xf numFmtId="0" fontId="11" fillId="0" borderId="1" xfId="3" applyFont="1" applyFill="1" applyBorder="1" applyAlignment="1">
      <alignment vertical="top"/>
    </xf>
    <xf numFmtId="0" fontId="11" fillId="0" borderId="18" xfId="3" applyFont="1" applyFill="1" applyBorder="1" applyAlignment="1">
      <alignment vertical="top"/>
    </xf>
    <xf numFmtId="49" fontId="11" fillId="0" borderId="12" xfId="2" applyNumberFormat="1" applyFont="1" applyFill="1" applyBorder="1" applyAlignment="1">
      <alignment horizontal="center" vertical="top"/>
    </xf>
    <xf numFmtId="49" fontId="11" fillId="0" borderId="16" xfId="2" applyNumberFormat="1" applyFont="1" applyFill="1" applyBorder="1" applyAlignment="1">
      <alignment horizontal="center" vertical="top"/>
    </xf>
    <xf numFmtId="0" fontId="10" fillId="0" borderId="27" xfId="3" applyFont="1" applyFill="1" applyBorder="1" applyAlignment="1">
      <alignment horizontal="center" vertical="top"/>
    </xf>
    <xf numFmtId="0" fontId="10" fillId="0" borderId="26" xfId="3" applyFont="1" applyFill="1" applyBorder="1" applyAlignment="1">
      <alignment vertical="top"/>
    </xf>
    <xf numFmtId="0" fontId="10" fillId="0" borderId="24" xfId="3" applyFont="1" applyFill="1" applyBorder="1" applyAlignment="1">
      <alignment horizontal="center" vertical="top"/>
    </xf>
    <xf numFmtId="0" fontId="10" fillId="0" borderId="28" xfId="3" applyFont="1" applyFill="1" applyBorder="1" applyAlignment="1">
      <alignment horizontal="center" vertical="top"/>
    </xf>
    <xf numFmtId="0" fontId="10" fillId="0" borderId="22" xfId="3" applyFont="1" applyFill="1" applyBorder="1" applyAlignment="1">
      <alignment vertical="top"/>
    </xf>
    <xf numFmtId="0" fontId="10" fillId="0" borderId="8" xfId="3" applyFont="1" applyFill="1" applyBorder="1" applyAlignment="1">
      <alignment vertical="top"/>
    </xf>
    <xf numFmtId="0" fontId="10" fillId="0" borderId="7" xfId="3" applyFont="1" applyFill="1" applyBorder="1" applyAlignment="1">
      <alignment vertical="top"/>
    </xf>
    <xf numFmtId="0" fontId="8" fillId="0" borderId="0" xfId="3" applyFont="1" applyFill="1" applyBorder="1" applyAlignment="1"/>
    <xf numFmtId="164" fontId="8" fillId="0" borderId="0" xfId="2" applyFont="1" applyFill="1" applyBorder="1" applyAlignment="1"/>
    <xf numFmtId="0" fontId="8" fillId="0" borderId="23" xfId="3" applyFont="1" applyFill="1" applyBorder="1" applyAlignment="1"/>
    <xf numFmtId="164" fontId="8" fillId="0" borderId="3" xfId="2" applyFont="1" applyFill="1" applyBorder="1" applyAlignment="1"/>
    <xf numFmtId="0" fontId="8" fillId="0" borderId="9" xfId="3" applyFont="1" applyFill="1" applyBorder="1" applyAlignment="1"/>
    <xf numFmtId="0" fontId="8" fillId="0" borderId="10" xfId="3" applyFont="1" applyFill="1" applyBorder="1" applyAlignment="1"/>
    <xf numFmtId="0" fontId="9" fillId="0" borderId="10" xfId="3" applyFont="1" applyFill="1" applyBorder="1" applyAlignment="1"/>
    <xf numFmtId="0" fontId="9" fillId="0" borderId="11" xfId="3" applyFont="1" applyFill="1" applyBorder="1" applyAlignment="1"/>
    <xf numFmtId="0" fontId="6" fillId="0" borderId="9" xfId="0" applyFont="1" applyFill="1" applyBorder="1"/>
    <xf numFmtId="0" fontId="8" fillId="0" borderId="11" xfId="3" applyFont="1" applyFill="1" applyBorder="1" applyAlignment="1"/>
    <xf numFmtId="49" fontId="8" fillId="0" borderId="9" xfId="2" applyNumberFormat="1" applyFont="1" applyFill="1" applyBorder="1" applyAlignment="1"/>
    <xf numFmtId="0" fontId="8" fillId="0" borderId="12" xfId="3" applyFont="1" applyFill="1" applyBorder="1" applyAlignment="1"/>
    <xf numFmtId="0" fontId="8" fillId="0" borderId="13" xfId="3" applyFont="1" applyFill="1" applyBorder="1" applyAlignment="1"/>
    <xf numFmtId="0" fontId="8" fillId="0" borderId="14" xfId="3" applyFont="1" applyFill="1" applyBorder="1" applyAlignment="1"/>
    <xf numFmtId="0" fontId="8" fillId="0" borderId="1" xfId="3" applyFont="1" applyFill="1" applyBorder="1" applyAlignment="1"/>
    <xf numFmtId="0" fontId="8" fillId="0" borderId="2" xfId="3" applyFont="1" applyFill="1" applyBorder="1" applyAlignment="1"/>
    <xf numFmtId="0" fontId="8" fillId="0" borderId="18" xfId="3" applyFont="1" applyFill="1" applyBorder="1" applyAlignment="1"/>
    <xf numFmtId="49" fontId="9" fillId="0" borderId="3" xfId="2" applyNumberFormat="1" applyFont="1" applyFill="1" applyBorder="1" applyAlignment="1">
      <alignment horizontal="center"/>
    </xf>
    <xf numFmtId="49" fontId="9" fillId="0" borderId="0" xfId="2" applyNumberFormat="1" applyFont="1" applyFill="1" applyBorder="1" applyAlignment="1">
      <alignment horizontal="center"/>
    </xf>
    <xf numFmtId="164" fontId="8" fillId="2" borderId="3" xfId="2" applyFont="1" applyFill="1" applyBorder="1" applyAlignment="1"/>
    <xf numFmtId="0" fontId="6" fillId="0" borderId="0" xfId="0" applyFont="1" applyFill="1"/>
    <xf numFmtId="0" fontId="7" fillId="0" borderId="0" xfId="0" applyFont="1" applyFill="1"/>
    <xf numFmtId="164" fontId="8" fillId="3" borderId="3" xfId="2" applyFont="1" applyFill="1" applyBorder="1" applyAlignment="1"/>
    <xf numFmtId="164" fontId="11" fillId="0" borderId="19" xfId="2" applyFont="1" applyFill="1" applyBorder="1" applyAlignment="1">
      <alignment vertical="top"/>
    </xf>
    <xf numFmtId="49" fontId="11" fillId="0" borderId="24" xfId="2" applyNumberFormat="1" applyFont="1" applyFill="1" applyBorder="1" applyAlignment="1">
      <alignment horizontal="center" vertical="top"/>
    </xf>
    <xf numFmtId="49" fontId="11" fillId="0" borderId="23" xfId="2" applyNumberFormat="1" applyFont="1" applyFill="1" applyBorder="1" applyAlignment="1">
      <alignment horizontal="center" vertical="top"/>
    </xf>
    <xf numFmtId="49" fontId="11" fillId="0" borderId="19" xfId="2" applyNumberFormat="1" applyFont="1" applyFill="1" applyBorder="1" applyAlignment="1">
      <alignment horizontal="center" vertical="top"/>
    </xf>
    <xf numFmtId="4" fontId="11" fillId="0" borderId="9" xfId="3" applyNumberFormat="1" applyFont="1" applyBorder="1" applyAlignment="1">
      <alignment horizontal="center" vertical="top"/>
    </xf>
    <xf numFmtId="4" fontId="11" fillId="0" borderId="12" xfId="3" applyNumberFormat="1" applyFont="1" applyBorder="1" applyAlignment="1">
      <alignment horizontal="center" vertical="top"/>
    </xf>
    <xf numFmtId="4" fontId="11" fillId="0" borderId="4" xfId="3" applyNumberFormat="1" applyFont="1" applyBorder="1" applyAlignment="1">
      <alignment horizontal="center" vertical="top"/>
    </xf>
    <xf numFmtId="49" fontId="8" fillId="0" borderId="10" xfId="2" applyNumberFormat="1" applyFont="1" applyFill="1" applyBorder="1" applyAlignment="1"/>
    <xf numFmtId="49" fontId="10" fillId="0" borderId="3" xfId="2" applyNumberFormat="1" applyFont="1" applyFill="1" applyBorder="1" applyAlignment="1">
      <alignment horizontal="center" vertical="top"/>
    </xf>
    <xf numFmtId="164" fontId="11" fillId="0" borderId="16" xfId="2" applyFont="1" applyFill="1" applyBorder="1" applyAlignment="1">
      <alignment vertical="top"/>
    </xf>
    <xf numFmtId="0" fontId="4" fillId="0" borderId="0" xfId="3" applyFont="1" applyBorder="1" applyAlignment="1">
      <alignment horizontal="center"/>
    </xf>
    <xf numFmtId="0" fontId="11" fillId="0" borderId="29" xfId="3" applyFont="1" applyBorder="1" applyAlignment="1">
      <alignment vertical="top"/>
    </xf>
    <xf numFmtId="0" fontId="11" fillId="0" borderId="29" xfId="3" applyFont="1" applyFill="1" applyBorder="1" applyAlignment="1">
      <alignment vertical="top"/>
    </xf>
    <xf numFmtId="0" fontId="9" fillId="0" borderId="7" xfId="3" applyFont="1" applyFill="1" applyBorder="1" applyAlignment="1"/>
    <xf numFmtId="0" fontId="11" fillId="0" borderId="4" xfId="3" applyFont="1" applyFill="1" applyBorder="1" applyAlignment="1">
      <alignment vertical="top"/>
    </xf>
    <xf numFmtId="0" fontId="11" fillId="0" borderId="12" xfId="3" applyFont="1" applyFill="1" applyBorder="1" applyAlignment="1">
      <alignment vertical="top"/>
    </xf>
    <xf numFmtId="0" fontId="10" fillId="0" borderId="3" xfId="3" applyFont="1" applyFill="1" applyBorder="1" applyAlignment="1">
      <alignment vertical="top"/>
    </xf>
    <xf numFmtId="0" fontId="11" fillId="0" borderId="16" xfId="3" applyFont="1" applyFill="1" applyBorder="1" applyAlignment="1">
      <alignment vertical="top"/>
    </xf>
    <xf numFmtId="0" fontId="8" fillId="2" borderId="23" xfId="3" applyFont="1" applyFill="1" applyBorder="1" applyAlignment="1">
      <alignment horizontal="center"/>
    </xf>
    <xf numFmtId="0" fontId="8" fillId="2" borderId="24" xfId="3" applyFont="1" applyFill="1" applyBorder="1" applyAlignment="1">
      <alignment horizontal="center"/>
    </xf>
    <xf numFmtId="0" fontId="8" fillId="2" borderId="25" xfId="3" applyFont="1" applyFill="1" applyBorder="1" applyAlignment="1">
      <alignment horizontal="center"/>
    </xf>
    <xf numFmtId="0" fontId="8" fillId="2" borderId="21" xfId="3" applyFont="1" applyFill="1" applyBorder="1" applyAlignment="1">
      <alignment horizontal="center"/>
    </xf>
    <xf numFmtId="0" fontId="10" fillId="2" borderId="24" xfId="3" applyFont="1" applyFill="1" applyBorder="1" applyAlignment="1">
      <alignment horizontal="center" vertical="top"/>
    </xf>
    <xf numFmtId="0" fontId="10" fillId="2" borderId="21" xfId="3" applyFont="1" applyFill="1" applyBorder="1" applyAlignment="1">
      <alignment horizontal="center" vertical="top"/>
    </xf>
    <xf numFmtId="43" fontId="10" fillId="2" borderId="24" xfId="4" applyFont="1" applyFill="1" applyBorder="1" applyAlignment="1">
      <alignment horizontal="center" vertical="top"/>
    </xf>
    <xf numFmtId="0" fontId="5" fillId="4" borderId="0" xfId="3" applyFont="1" applyFill="1" applyAlignment="1"/>
    <xf numFmtId="0" fontId="10" fillId="4" borderId="24" xfId="3" applyFont="1" applyFill="1" applyBorder="1" applyAlignment="1">
      <alignment horizontal="center" vertical="top"/>
    </xf>
    <xf numFmtId="43" fontId="10" fillId="4" borderId="24" xfId="4" applyFont="1" applyFill="1" applyBorder="1" applyAlignment="1">
      <alignment horizontal="center" vertical="top"/>
    </xf>
    <xf numFmtId="0" fontId="10" fillId="0" borderId="23" xfId="3" applyFont="1" applyFill="1" applyBorder="1" applyAlignment="1">
      <alignment vertical="top"/>
    </xf>
    <xf numFmtId="164" fontId="8" fillId="3" borderId="1" xfId="2" applyFont="1" applyFill="1" applyBorder="1" applyAlignment="1"/>
    <xf numFmtId="0" fontId="8" fillId="0" borderId="3" xfId="3" applyFont="1" applyFill="1" applyBorder="1" applyAlignment="1"/>
    <xf numFmtId="0" fontId="9" fillId="0" borderId="8" xfId="3" applyFont="1" applyFill="1" applyBorder="1" applyAlignment="1"/>
    <xf numFmtId="0" fontId="8" fillId="0" borderId="8" xfId="3" applyFont="1" applyFill="1" applyBorder="1" applyAlignment="1"/>
    <xf numFmtId="43" fontId="11" fillId="0" borderId="4" xfId="1" applyFont="1" applyBorder="1" applyAlignment="1">
      <alignment vertical="top"/>
    </xf>
    <xf numFmtId="43" fontId="11" fillId="0" borderId="9" xfId="1" applyFont="1" applyBorder="1" applyAlignment="1">
      <alignment vertical="top"/>
    </xf>
    <xf numFmtId="43" fontId="11" fillId="0" borderId="12" xfId="1" applyFont="1" applyBorder="1" applyAlignment="1">
      <alignment vertical="top"/>
    </xf>
    <xf numFmtId="49" fontId="11" fillId="0" borderId="9" xfId="1" applyNumberFormat="1" applyFont="1" applyBorder="1" applyAlignment="1">
      <alignment horizontal="center" vertical="top"/>
    </xf>
    <xf numFmtId="43" fontId="10" fillId="0" borderId="3" xfId="3" applyNumberFormat="1" applyFont="1" applyBorder="1" applyAlignment="1">
      <alignment vertical="top"/>
    </xf>
    <xf numFmtId="49" fontId="10" fillId="0" borderId="18" xfId="3" applyNumberFormat="1" applyFont="1" applyBorder="1" applyAlignment="1">
      <alignment horizontal="right" vertical="top"/>
    </xf>
    <xf numFmtId="49" fontId="11" fillId="0" borderId="15" xfId="3" applyNumberFormat="1" applyFont="1" applyBorder="1" applyAlignment="1">
      <alignment vertical="top"/>
    </xf>
    <xf numFmtId="43" fontId="11" fillId="0" borderId="4" xfId="1" applyFont="1" applyFill="1" applyBorder="1" applyAlignment="1">
      <alignment vertical="top"/>
    </xf>
    <xf numFmtId="43" fontId="11" fillId="0" borderId="9" xfId="1" applyFont="1" applyFill="1" applyBorder="1" applyAlignment="1">
      <alignment vertical="top"/>
    </xf>
    <xf numFmtId="43" fontId="11" fillId="0" borderId="14" xfId="1" applyFont="1" applyFill="1" applyBorder="1" applyAlignment="1">
      <alignment vertical="top"/>
    </xf>
    <xf numFmtId="43" fontId="11" fillId="0" borderId="12" xfId="1" applyFont="1" applyFill="1" applyBorder="1" applyAlignment="1">
      <alignment vertical="top"/>
    </xf>
    <xf numFmtId="49" fontId="11" fillId="0" borderId="4" xfId="1" applyNumberFormat="1" applyFont="1" applyFill="1" applyBorder="1" applyAlignment="1">
      <alignment horizontal="center" vertical="top"/>
    </xf>
    <xf numFmtId="43" fontId="11" fillId="0" borderId="16" xfId="1" applyFont="1" applyFill="1" applyBorder="1" applyAlignment="1">
      <alignment vertical="top"/>
    </xf>
    <xf numFmtId="43" fontId="11" fillId="0" borderId="13" xfId="1" applyFont="1" applyFill="1" applyBorder="1" applyAlignment="1">
      <alignment vertical="top"/>
    </xf>
    <xf numFmtId="43" fontId="11" fillId="0" borderId="8" xfId="1" applyFont="1" applyFill="1" applyBorder="1" applyAlignment="1">
      <alignment vertical="top"/>
    </xf>
    <xf numFmtId="43" fontId="10" fillId="0" borderId="3" xfId="3" applyNumberFormat="1" applyFont="1" applyFill="1" applyBorder="1" applyAlignment="1">
      <alignment vertical="top"/>
    </xf>
    <xf numFmtId="43" fontId="6" fillId="0" borderId="3" xfId="0" applyNumberFormat="1" applyFont="1" applyFill="1" applyBorder="1"/>
    <xf numFmtId="49" fontId="11" fillId="0" borderId="8" xfId="1" applyNumberFormat="1" applyFont="1" applyFill="1" applyBorder="1" applyAlignment="1">
      <alignment horizontal="center" vertical="top"/>
    </xf>
    <xf numFmtId="43" fontId="11" fillId="0" borderId="15" xfId="1" applyFont="1" applyFill="1" applyBorder="1" applyAlignment="1">
      <alignment vertical="top"/>
    </xf>
    <xf numFmtId="43" fontId="8" fillId="3" borderId="3" xfId="3" applyNumberFormat="1" applyFont="1" applyFill="1" applyBorder="1" applyAlignment="1"/>
    <xf numFmtId="49" fontId="11" fillId="0" borderId="16" xfId="1" applyNumberFormat="1" applyFont="1" applyFill="1" applyBorder="1" applyAlignment="1">
      <alignment horizontal="center" vertical="top"/>
    </xf>
    <xf numFmtId="49" fontId="11" fillId="0" borderId="3" xfId="1" applyNumberFormat="1" applyFont="1" applyFill="1" applyBorder="1" applyAlignment="1">
      <alignment horizontal="center" vertical="top"/>
    </xf>
    <xf numFmtId="0" fontId="8" fillId="2" borderId="2" xfId="3" applyFont="1" applyFill="1" applyBorder="1" applyAlignment="1"/>
    <xf numFmtId="43" fontId="8" fillId="2" borderId="3" xfId="3" applyNumberFormat="1" applyFont="1" applyFill="1" applyBorder="1" applyAlignment="1"/>
    <xf numFmtId="43" fontId="10" fillId="2" borderId="3" xfId="4" applyFont="1" applyFill="1" applyBorder="1" applyAlignment="1">
      <alignment horizontal="center" vertical="top"/>
    </xf>
    <xf numFmtId="0" fontId="8" fillId="2" borderId="1" xfId="3" applyFont="1" applyFill="1" applyBorder="1" applyAlignment="1"/>
    <xf numFmtId="49" fontId="10" fillId="3" borderId="18" xfId="3" applyNumberFormat="1" applyFont="1" applyFill="1" applyBorder="1" applyAlignment="1">
      <alignment horizontal="right" vertical="top"/>
    </xf>
    <xf numFmtId="49" fontId="10" fillId="2" borderId="18" xfId="3" applyNumberFormat="1" applyFont="1" applyFill="1" applyBorder="1" applyAlignment="1">
      <alignment horizontal="right" vertical="top"/>
    </xf>
    <xf numFmtId="49" fontId="11" fillId="4" borderId="4" xfId="1" applyNumberFormat="1" applyFont="1" applyFill="1" applyBorder="1" applyAlignment="1">
      <alignment horizontal="center" vertical="top"/>
    </xf>
    <xf numFmtId="43" fontId="11" fillId="0" borderId="3" xfId="1" applyFont="1" applyFill="1" applyBorder="1" applyAlignment="1">
      <alignment vertical="top"/>
    </xf>
    <xf numFmtId="49" fontId="10" fillId="0" borderId="23" xfId="3" applyNumberFormat="1" applyFont="1" applyBorder="1" applyAlignment="1">
      <alignment horizontal="center" vertical="top"/>
    </xf>
    <xf numFmtId="0" fontId="10" fillId="0" borderId="25" xfId="3" applyFont="1" applyFill="1" applyBorder="1" applyAlignment="1">
      <alignment vertical="top"/>
    </xf>
    <xf numFmtId="0" fontId="10" fillId="0" borderId="21" xfId="3" applyFont="1" applyFill="1" applyBorder="1" applyAlignment="1">
      <alignment vertical="top"/>
    </xf>
    <xf numFmtId="49" fontId="11" fillId="0" borderId="27" xfId="2" applyNumberFormat="1" applyFont="1" applyFill="1" applyBorder="1" applyAlignment="1">
      <alignment horizontal="center" vertical="top"/>
    </xf>
    <xf numFmtId="49" fontId="11" fillId="0" borderId="28" xfId="2" applyNumberFormat="1" applyFont="1" applyFill="1" applyBorder="1" applyAlignment="1">
      <alignment horizontal="center" vertical="top"/>
    </xf>
    <xf numFmtId="49" fontId="10" fillId="0" borderId="24" xfId="3" applyNumberFormat="1" applyFont="1" applyBorder="1" applyAlignment="1">
      <alignment horizontal="right" vertical="top"/>
    </xf>
    <xf numFmtId="0" fontId="6" fillId="2" borderId="25" xfId="0" applyFont="1" applyFill="1" applyBorder="1"/>
    <xf numFmtId="0" fontId="6" fillId="2" borderId="26" xfId="0" applyFont="1" applyFill="1" applyBorder="1"/>
    <xf numFmtId="0" fontId="7" fillId="2" borderId="26" xfId="0" applyFont="1" applyFill="1" applyBorder="1"/>
    <xf numFmtId="0" fontId="8" fillId="2" borderId="27" xfId="3" applyFont="1" applyFill="1" applyBorder="1" applyAlignment="1">
      <alignment horizontal="center"/>
    </xf>
    <xf numFmtId="0" fontId="6" fillId="2" borderId="21" xfId="0" applyFont="1" applyFill="1" applyBorder="1"/>
    <xf numFmtId="0" fontId="6" fillId="2" borderId="22" xfId="0" applyFont="1" applyFill="1" applyBorder="1"/>
    <xf numFmtId="0" fontId="7" fillId="2" borderId="22" xfId="0" applyFont="1" applyFill="1" applyBorder="1"/>
    <xf numFmtId="0" fontId="8" fillId="2" borderId="28" xfId="3" applyFont="1" applyFill="1" applyBorder="1" applyAlignment="1">
      <alignment horizontal="center"/>
    </xf>
    <xf numFmtId="43" fontId="10" fillId="0" borderId="18" xfId="4" applyFont="1" applyBorder="1" applyAlignment="1">
      <alignment horizontal="center" vertical="top"/>
    </xf>
    <xf numFmtId="164" fontId="11" fillId="0" borderId="10" xfId="2" applyFont="1" applyFill="1" applyBorder="1" applyAlignment="1">
      <alignment vertical="top"/>
    </xf>
    <xf numFmtId="49" fontId="11" fillId="0" borderId="25" xfId="2" applyNumberFormat="1" applyFont="1" applyFill="1" applyBorder="1" applyAlignment="1">
      <alignment horizontal="center" vertical="top"/>
    </xf>
    <xf numFmtId="0" fontId="0" fillId="2" borderId="31" xfId="0" applyFill="1" applyBorder="1"/>
    <xf numFmtId="0" fontId="0" fillId="2" borderId="30" xfId="0" applyFill="1" applyBorder="1"/>
    <xf numFmtId="49" fontId="11" fillId="0" borderId="21" xfId="2" applyNumberFormat="1" applyFont="1" applyFill="1" applyBorder="1" applyAlignment="1">
      <alignment horizontal="center" vertical="top"/>
    </xf>
    <xf numFmtId="43" fontId="11" fillId="0" borderId="4" xfId="4" applyFont="1" applyBorder="1" applyAlignment="1">
      <alignment horizontal="center" vertical="top"/>
    </xf>
    <xf numFmtId="49" fontId="11" fillId="0" borderId="0" xfId="2" applyNumberFormat="1" applyFont="1" applyFill="1" applyBorder="1" applyAlignment="1">
      <alignment horizontal="center" vertical="top"/>
    </xf>
    <xf numFmtId="49" fontId="10" fillId="0" borderId="3" xfId="3" applyNumberFormat="1" applyFont="1" applyBorder="1" applyAlignment="1">
      <alignment horizontal="right" vertical="top"/>
    </xf>
    <xf numFmtId="0" fontId="10" fillId="0" borderId="1" xfId="3" applyFont="1" applyBorder="1" applyAlignment="1">
      <alignment vertical="top"/>
    </xf>
    <xf numFmtId="0" fontId="10" fillId="0" borderId="18" xfId="3" applyFont="1" applyBorder="1" applyAlignment="1">
      <alignment vertical="top"/>
    </xf>
    <xf numFmtId="0" fontId="11" fillId="0" borderId="10" xfId="3" applyFont="1" applyBorder="1" applyAlignment="1">
      <alignment vertical="top"/>
    </xf>
    <xf numFmtId="0" fontId="11" fillId="0" borderId="11" xfId="3" applyFont="1" applyBorder="1" applyAlignment="1">
      <alignment vertical="top"/>
    </xf>
    <xf numFmtId="0" fontId="10" fillId="0" borderId="1" xfId="3" applyFont="1" applyFill="1" applyBorder="1" applyAlignment="1">
      <alignment vertical="top"/>
    </xf>
    <xf numFmtId="0" fontId="10" fillId="0" borderId="18" xfId="3" applyFont="1" applyFill="1" applyBorder="1" applyAlignment="1">
      <alignment vertical="top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11" fillId="0" borderId="11" xfId="3" applyFont="1" applyBorder="1" applyAlignment="1">
      <alignment vertical="top"/>
    </xf>
    <xf numFmtId="164" fontId="10" fillId="0" borderId="23" xfId="2" applyFont="1" applyFill="1" applyBorder="1" applyAlignment="1">
      <alignment vertical="top"/>
    </xf>
    <xf numFmtId="49" fontId="11" fillId="0" borderId="31" xfId="2" applyNumberFormat="1" applyFont="1" applyFill="1" applyBorder="1" applyAlignment="1">
      <alignment horizontal="center" vertical="top"/>
    </xf>
    <xf numFmtId="164" fontId="8" fillId="0" borderId="23" xfId="2" applyFont="1" applyFill="1" applyBorder="1" applyAlignment="1"/>
    <xf numFmtId="49" fontId="11" fillId="0" borderId="12" xfId="1" applyNumberFormat="1" applyFont="1" applyFill="1" applyBorder="1" applyAlignment="1">
      <alignment horizontal="center" vertical="top"/>
    </xf>
    <xf numFmtId="0" fontId="0" fillId="0" borderId="9" xfId="0" applyBorder="1"/>
    <xf numFmtId="0" fontId="13" fillId="0" borderId="4" xfId="3" applyFont="1" applyBorder="1" applyAlignment="1">
      <alignment horizontal="center" vertical="top"/>
    </xf>
    <xf numFmtId="0" fontId="13" fillId="0" borderId="9" xfId="3" applyFont="1" applyBorder="1" applyAlignment="1">
      <alignment horizontal="center" vertical="top"/>
    </xf>
    <xf numFmtId="0" fontId="13" fillId="0" borderId="3" xfId="3" applyFont="1" applyBorder="1" applyAlignment="1">
      <alignment horizontal="center" vertical="top"/>
    </xf>
    <xf numFmtId="0" fontId="13" fillId="0" borderId="4" xfId="3" applyFont="1" applyFill="1" applyBorder="1" applyAlignment="1">
      <alignment horizontal="center" vertical="top"/>
    </xf>
    <xf numFmtId="0" fontId="13" fillId="0" borderId="9" xfId="3" applyFont="1" applyFill="1" applyBorder="1" applyAlignment="1">
      <alignment horizontal="center" vertical="top"/>
    </xf>
    <xf numFmtId="0" fontId="13" fillId="0" borderId="12" xfId="3" applyFont="1" applyFill="1" applyBorder="1" applyAlignment="1">
      <alignment horizontal="center" vertical="top"/>
    </xf>
    <xf numFmtId="0" fontId="13" fillId="0" borderId="13" xfId="3" applyFont="1" applyFill="1" applyBorder="1" applyAlignment="1">
      <alignment horizontal="center" vertical="top"/>
    </xf>
    <xf numFmtId="0" fontId="13" fillId="0" borderId="8" xfId="3" applyFont="1" applyFill="1" applyBorder="1" applyAlignment="1">
      <alignment horizontal="center" vertical="top"/>
    </xf>
    <xf numFmtId="0" fontId="13" fillId="0" borderId="20" xfId="3" applyFont="1" applyFill="1" applyBorder="1" applyAlignment="1">
      <alignment horizontal="center" vertical="top"/>
    </xf>
    <xf numFmtId="0" fontId="13" fillId="0" borderId="3" xfId="3" applyFont="1" applyFill="1" applyBorder="1" applyAlignment="1">
      <alignment horizontal="center" vertical="top"/>
    </xf>
    <xf numFmtId="0" fontId="13" fillId="0" borderId="16" xfId="3" applyFont="1" applyFill="1" applyBorder="1" applyAlignment="1">
      <alignment horizontal="center" vertical="top"/>
    </xf>
    <xf numFmtId="0" fontId="13" fillId="0" borderId="17" xfId="3" applyFont="1" applyFill="1" applyBorder="1" applyAlignment="1">
      <alignment horizontal="center" vertical="top"/>
    </xf>
    <xf numFmtId="0" fontId="13" fillId="0" borderId="18" xfId="3" applyFont="1" applyFill="1" applyBorder="1" applyAlignment="1">
      <alignment horizontal="center" vertical="top"/>
    </xf>
    <xf numFmtId="0" fontId="13" fillId="0" borderId="14" xfId="3" applyFont="1" applyFill="1" applyBorder="1" applyAlignment="1">
      <alignment horizontal="center" vertical="top"/>
    </xf>
    <xf numFmtId="0" fontId="13" fillId="0" borderId="28" xfId="3" applyFont="1" applyFill="1" applyBorder="1" applyAlignment="1">
      <alignment horizontal="center" vertical="top"/>
    </xf>
    <xf numFmtId="43" fontId="11" fillId="0" borderId="17" xfId="1" applyFont="1" applyFill="1" applyBorder="1" applyAlignment="1">
      <alignment vertical="top"/>
    </xf>
    <xf numFmtId="49" fontId="11" fillId="0" borderId="17" xfId="1" applyNumberFormat="1" applyFont="1" applyFill="1" applyBorder="1" applyAlignment="1">
      <alignment horizontal="center" vertical="top"/>
    </xf>
    <xf numFmtId="0" fontId="0" fillId="0" borderId="16" xfId="0" applyBorder="1"/>
    <xf numFmtId="49" fontId="11" fillId="0" borderId="7" xfId="1" applyNumberFormat="1" applyFont="1" applyFill="1" applyBorder="1" applyAlignment="1">
      <alignment horizontal="center" vertical="top"/>
    </xf>
    <xf numFmtId="49" fontId="11" fillId="0" borderId="13" xfId="1" applyNumberFormat="1" applyFont="1" applyFill="1" applyBorder="1" applyAlignment="1">
      <alignment horizontal="center" vertical="top"/>
    </xf>
    <xf numFmtId="49" fontId="10" fillId="0" borderId="31" xfId="3" applyNumberFormat="1" applyFont="1" applyBorder="1" applyAlignment="1">
      <alignment horizontal="center" vertical="top"/>
    </xf>
    <xf numFmtId="0" fontId="13" fillId="0" borderId="32" xfId="3" applyFont="1" applyFill="1" applyBorder="1" applyAlignment="1">
      <alignment horizontal="center" vertical="top"/>
    </xf>
    <xf numFmtId="0" fontId="10" fillId="0" borderId="0" xfId="3" applyFont="1" applyFill="1" applyBorder="1" applyAlignment="1">
      <alignment vertical="top"/>
    </xf>
    <xf numFmtId="0" fontId="10" fillId="0" borderId="30" xfId="3" applyFont="1" applyFill="1" applyBorder="1" applyAlignment="1">
      <alignment vertical="top"/>
    </xf>
    <xf numFmtId="49" fontId="11" fillId="0" borderId="32" xfId="2" applyNumberFormat="1" applyFont="1" applyFill="1" applyBorder="1" applyAlignment="1">
      <alignment horizontal="center" vertical="top"/>
    </xf>
    <xf numFmtId="49" fontId="11" fillId="0" borderId="30" xfId="2" applyNumberFormat="1" applyFont="1" applyFill="1" applyBorder="1" applyAlignment="1">
      <alignment horizontal="center" vertical="top"/>
    </xf>
    <xf numFmtId="0" fontId="8" fillId="0" borderId="4" xfId="3" applyFont="1" applyFill="1" applyBorder="1" applyAlignment="1"/>
    <xf numFmtId="0" fontId="9" fillId="0" borderId="15" xfId="3" applyFont="1" applyFill="1" applyBorder="1" applyAlignment="1"/>
    <xf numFmtId="0" fontId="8" fillId="0" borderId="25" xfId="3" applyFont="1" applyFill="1" applyBorder="1" applyAlignment="1"/>
    <xf numFmtId="0" fontId="8" fillId="0" borderId="27" xfId="3" applyFont="1" applyFill="1" applyBorder="1" applyAlignment="1"/>
    <xf numFmtId="0" fontId="9" fillId="0" borderId="0" xfId="3" applyFont="1" applyFill="1" applyBorder="1" applyAlignment="1"/>
    <xf numFmtId="0" fontId="9" fillId="0" borderId="13" xfId="3" applyFont="1" applyFill="1" applyBorder="1" applyAlignment="1"/>
    <xf numFmtId="0" fontId="9" fillId="0" borderId="19" xfId="3" applyFont="1" applyFill="1" applyBorder="1" applyAlignment="1"/>
    <xf numFmtId="0" fontId="8" fillId="0" borderId="17" xfId="3" applyFont="1" applyFill="1" applyBorder="1" applyAlignment="1"/>
    <xf numFmtId="0" fontId="6" fillId="0" borderId="13" xfId="0" applyFont="1" applyFill="1" applyBorder="1"/>
    <xf numFmtId="0" fontId="6" fillId="0" borderId="8" xfId="0" applyFont="1" applyFill="1" applyBorder="1"/>
    <xf numFmtId="0" fontId="9" fillId="0" borderId="17" xfId="3" applyFont="1" applyFill="1" applyBorder="1" applyAlignment="1"/>
    <xf numFmtId="0" fontId="8" fillId="0" borderId="7" xfId="3" applyFont="1" applyFill="1" applyBorder="1" applyAlignment="1"/>
    <xf numFmtId="49" fontId="11" fillId="4" borderId="13" xfId="1" applyNumberFormat="1" applyFont="1" applyFill="1" applyBorder="1" applyAlignment="1">
      <alignment horizontal="center" vertical="top"/>
    </xf>
    <xf numFmtId="49" fontId="11" fillId="4" borderId="8" xfId="1" applyNumberFormat="1" applyFont="1" applyFill="1" applyBorder="1" applyAlignment="1">
      <alignment horizontal="center" vertical="top"/>
    </xf>
    <xf numFmtId="49" fontId="8" fillId="0" borderId="4" xfId="2" applyNumberFormat="1" applyFont="1" applyFill="1" applyBorder="1" applyAlignment="1"/>
    <xf numFmtId="49" fontId="8" fillId="0" borderId="8" xfId="2" applyNumberFormat="1" applyFont="1" applyFill="1" applyBorder="1" applyAlignment="1"/>
    <xf numFmtId="0" fontId="8" fillId="0" borderId="21" xfId="3" applyFont="1" applyFill="1" applyBorder="1" applyAlignment="1"/>
    <xf numFmtId="0" fontId="8" fillId="0" borderId="22" xfId="3" applyFont="1" applyFill="1" applyBorder="1" applyAlignment="1"/>
    <xf numFmtId="0" fontId="8" fillId="0" borderId="28" xfId="3" applyFont="1" applyFill="1" applyBorder="1" applyAlignment="1"/>
    <xf numFmtId="49" fontId="11" fillId="0" borderId="24" xfId="1" applyNumberFormat="1" applyFont="1" applyFill="1" applyBorder="1" applyAlignment="1">
      <alignment horizontal="center" vertical="top"/>
    </xf>
    <xf numFmtId="49" fontId="8" fillId="0" borderId="12" xfId="2" applyNumberFormat="1" applyFont="1" applyFill="1" applyBorder="1" applyAlignment="1"/>
    <xf numFmtId="49" fontId="9" fillId="0" borderId="24" xfId="2" applyNumberFormat="1" applyFont="1" applyFill="1" applyBorder="1" applyAlignment="1">
      <alignment horizontal="center"/>
    </xf>
    <xf numFmtId="49" fontId="8" fillId="0" borderId="13" xfId="2" applyNumberFormat="1" applyFont="1" applyFill="1" applyBorder="1" applyAlignment="1"/>
    <xf numFmtId="0" fontId="14" fillId="0" borderId="8" xfId="3" applyFont="1" applyFill="1" applyBorder="1" applyAlignment="1">
      <alignment vertical="top"/>
    </xf>
    <xf numFmtId="0" fontId="14" fillId="0" borderId="7" xfId="3" applyFont="1" applyFill="1" applyBorder="1" applyAlignment="1">
      <alignment vertical="top"/>
    </xf>
    <xf numFmtId="0" fontId="14" fillId="0" borderId="13" xfId="3" applyFont="1" applyFill="1" applyBorder="1" applyAlignment="1">
      <alignment vertical="top"/>
    </xf>
    <xf numFmtId="0" fontId="14" fillId="0" borderId="19" xfId="3" applyFont="1" applyFill="1" applyBorder="1" applyAlignment="1">
      <alignment vertical="top"/>
    </xf>
    <xf numFmtId="0" fontId="14" fillId="0" borderId="15" xfId="3" applyFont="1" applyFill="1" applyBorder="1" applyAlignment="1">
      <alignment vertical="top"/>
    </xf>
    <xf numFmtId="0" fontId="14" fillId="0" borderId="17" xfId="3" applyFont="1" applyFill="1" applyBorder="1" applyAlignment="1">
      <alignment vertical="top"/>
    </xf>
    <xf numFmtId="0" fontId="14" fillId="0" borderId="0" xfId="3" applyFont="1" applyFill="1" applyBorder="1" applyAlignment="1">
      <alignment vertical="top"/>
    </xf>
    <xf numFmtId="0" fontId="14" fillId="0" borderId="20" xfId="3" applyFont="1" applyFill="1" applyBorder="1" applyAlignment="1">
      <alignment vertical="top"/>
    </xf>
    <xf numFmtId="43" fontId="8" fillId="3" borderId="24" xfId="3" applyNumberFormat="1" applyFont="1" applyFill="1" applyBorder="1" applyAlignment="1"/>
    <xf numFmtId="0" fontId="14" fillId="0" borderId="14" xfId="3" applyFont="1" applyFill="1" applyBorder="1" applyAlignment="1">
      <alignment vertical="top"/>
    </xf>
    <xf numFmtId="0" fontId="12" fillId="0" borderId="1" xfId="3" applyFont="1" applyFill="1" applyBorder="1" applyAlignment="1">
      <alignment vertical="top"/>
    </xf>
    <xf numFmtId="0" fontId="12" fillId="0" borderId="18" xfId="3" applyFont="1" applyFill="1" applyBorder="1" applyAlignment="1">
      <alignment vertical="top"/>
    </xf>
    <xf numFmtId="0" fontId="9" fillId="0" borderId="24" xfId="3" applyFont="1" applyBorder="1" applyAlignment="1"/>
    <xf numFmtId="49" fontId="9" fillId="0" borderId="21" xfId="3" applyNumberFormat="1" applyFont="1" applyBorder="1" applyAlignment="1">
      <alignment horizontal="center"/>
    </xf>
    <xf numFmtId="0" fontId="9" fillId="0" borderId="28" xfId="3" applyFont="1" applyBorder="1" applyAlignment="1"/>
    <xf numFmtId="0" fontId="6" fillId="2" borderId="33" xfId="0" applyFont="1" applyFill="1" applyBorder="1"/>
    <xf numFmtId="0" fontId="0" fillId="2" borderId="23" xfId="0" applyFill="1" applyBorder="1"/>
    <xf numFmtId="0" fontId="0" fillId="2" borderId="25" xfId="0" applyFill="1" applyBorder="1"/>
    <xf numFmtId="0" fontId="6" fillId="2" borderId="34" xfId="0" applyFont="1" applyFill="1" applyBorder="1"/>
    <xf numFmtId="0" fontId="3" fillId="0" borderId="0" xfId="3" applyFont="1" applyAlignment="1">
      <alignment horizontal="center"/>
    </xf>
    <xf numFmtId="49" fontId="11" fillId="0" borderId="9" xfId="1" applyNumberFormat="1" applyFont="1" applyFill="1" applyBorder="1" applyAlignment="1">
      <alignment horizontal="center" vertical="top"/>
    </xf>
    <xf numFmtId="49" fontId="13" fillId="0" borderId="3" xfId="3" applyNumberFormat="1" applyFont="1" applyBorder="1" applyAlignment="1">
      <alignment horizontal="center" vertical="top"/>
    </xf>
    <xf numFmtId="49" fontId="13" fillId="0" borderId="4" xfId="3" applyNumberFormat="1" applyFont="1" applyBorder="1" applyAlignment="1">
      <alignment horizontal="center" vertical="top"/>
    </xf>
    <xf numFmtId="49" fontId="13" fillId="0" borderId="9" xfId="3" applyNumberFormat="1" applyFont="1" applyBorder="1" applyAlignment="1">
      <alignment horizontal="center" vertical="top"/>
    </xf>
    <xf numFmtId="0" fontId="12" fillId="0" borderId="10" xfId="3" applyFont="1" applyBorder="1" applyAlignment="1">
      <alignment vertical="top"/>
    </xf>
    <xf numFmtId="0" fontId="12" fillId="0" borderId="11" xfId="3" applyFont="1" applyBorder="1" applyAlignment="1">
      <alignment vertical="top"/>
    </xf>
    <xf numFmtId="0" fontId="13" fillId="0" borderId="1" xfId="3" applyFont="1" applyBorder="1" applyAlignment="1">
      <alignment vertical="top"/>
    </xf>
    <xf numFmtId="0" fontId="13" fillId="0" borderId="18" xfId="3" applyFont="1" applyBorder="1" applyAlignment="1">
      <alignment vertical="top"/>
    </xf>
    <xf numFmtId="0" fontId="12" fillId="0" borderId="5" xfId="3" applyFont="1" applyFill="1" applyBorder="1" applyAlignment="1">
      <alignment vertical="top"/>
    </xf>
    <xf numFmtId="0" fontId="12" fillId="0" borderId="6" xfId="3" applyFont="1" applyFill="1" applyBorder="1" applyAlignment="1">
      <alignment vertical="top"/>
    </xf>
    <xf numFmtId="0" fontId="12" fillId="0" borderId="8" xfId="3" applyFont="1" applyFill="1" applyBorder="1" applyAlignment="1">
      <alignment vertical="top"/>
    </xf>
    <xf numFmtId="0" fontId="12" fillId="0" borderId="7" xfId="3" applyFont="1" applyFill="1" applyBorder="1" applyAlignment="1">
      <alignment vertical="top"/>
    </xf>
    <xf numFmtId="0" fontId="12" fillId="0" borderId="10" xfId="3" applyFont="1" applyFill="1" applyBorder="1" applyAlignment="1">
      <alignment vertical="top"/>
    </xf>
    <xf numFmtId="0" fontId="12" fillId="0" borderId="11" xfId="3" applyFont="1" applyFill="1" applyBorder="1" applyAlignment="1">
      <alignment vertical="top"/>
    </xf>
    <xf numFmtId="0" fontId="12" fillId="0" borderId="13" xfId="3" applyFont="1" applyFill="1" applyBorder="1" applyAlignment="1">
      <alignment vertical="top"/>
    </xf>
    <xf numFmtId="0" fontId="12" fillId="0" borderId="14" xfId="3" applyFont="1" applyFill="1" applyBorder="1" applyAlignment="1">
      <alignment vertical="top"/>
    </xf>
    <xf numFmtId="0" fontId="12" fillId="0" borderId="19" xfId="3" applyFont="1" applyFill="1" applyBorder="1" applyAlignment="1">
      <alignment vertical="top"/>
    </xf>
    <xf numFmtId="0" fontId="12" fillId="0" borderId="15" xfId="3" applyFont="1" applyFill="1" applyBorder="1" applyAlignment="1">
      <alignment vertical="top"/>
    </xf>
    <xf numFmtId="0" fontId="12" fillId="0" borderId="17" xfId="3" applyFont="1" applyFill="1" applyBorder="1" applyAlignment="1">
      <alignment vertical="top"/>
    </xf>
    <xf numFmtId="0" fontId="12" fillId="0" borderId="0" xfId="3" applyFont="1" applyFill="1" applyBorder="1" applyAlignment="1">
      <alignment vertical="top"/>
    </xf>
    <xf numFmtId="0" fontId="12" fillId="0" borderId="29" xfId="3" applyFont="1" applyFill="1" applyBorder="1" applyAlignment="1">
      <alignment vertical="top"/>
    </xf>
    <xf numFmtId="0" fontId="15" fillId="0" borderId="1" xfId="0" applyFont="1" applyFill="1" applyBorder="1"/>
    <xf numFmtId="0" fontId="15" fillId="0" borderId="2" xfId="0" applyFont="1" applyFill="1" applyBorder="1"/>
    <xf numFmtId="0" fontId="12" fillId="0" borderId="20" xfId="3" applyFont="1" applyFill="1" applyBorder="1" applyAlignment="1">
      <alignment vertical="top"/>
    </xf>
    <xf numFmtId="0" fontId="13" fillId="0" borderId="1" xfId="3" applyFont="1" applyFill="1" applyBorder="1" applyAlignment="1">
      <alignment vertical="top"/>
    </xf>
    <xf numFmtId="0" fontId="13" fillId="0" borderId="18" xfId="3" applyFont="1" applyFill="1" applyBorder="1" applyAlignment="1">
      <alignment vertical="top"/>
    </xf>
    <xf numFmtId="49" fontId="13" fillId="0" borderId="31" xfId="3" applyNumberFormat="1" applyFont="1" applyBorder="1" applyAlignment="1">
      <alignment horizontal="center" vertical="top"/>
    </xf>
    <xf numFmtId="0" fontId="13" fillId="0" borderId="0" xfId="3" applyFont="1" applyFill="1" applyBorder="1" applyAlignment="1">
      <alignment vertical="top"/>
    </xf>
    <xf numFmtId="0" fontId="13" fillId="0" borderId="24" xfId="3" applyFont="1" applyFill="1" applyBorder="1" applyAlignment="1">
      <alignment horizontal="center" vertical="top"/>
    </xf>
    <xf numFmtId="0" fontId="13" fillId="0" borderId="22" xfId="3" applyFont="1" applyFill="1" applyBorder="1" applyAlignment="1">
      <alignment vertical="top"/>
    </xf>
    <xf numFmtId="0" fontId="13" fillId="0" borderId="8" xfId="3" applyFont="1" applyFill="1" applyBorder="1" applyAlignment="1">
      <alignment vertical="top"/>
    </xf>
    <xf numFmtId="0" fontId="13" fillId="0" borderId="7" xfId="3" applyFont="1" applyFill="1" applyBorder="1" applyAlignment="1">
      <alignment vertical="top"/>
    </xf>
    <xf numFmtId="0" fontId="16" fillId="0" borderId="0" xfId="3" applyFont="1" applyFill="1" applyBorder="1" applyAlignment="1"/>
    <xf numFmtId="0" fontId="16" fillId="0" borderId="23" xfId="3" applyFont="1" applyFill="1" applyBorder="1" applyAlignment="1"/>
    <xf numFmtId="0" fontId="16" fillId="0" borderId="25" xfId="3" applyFont="1" applyFill="1" applyBorder="1" applyAlignment="1"/>
    <xf numFmtId="0" fontId="16" fillId="0" borderId="27" xfId="3" applyFont="1" applyFill="1" applyBorder="1" applyAlignment="1"/>
    <xf numFmtId="0" fontId="16" fillId="0" borderId="13" xfId="3" applyFont="1" applyFill="1" applyBorder="1" applyAlignment="1"/>
    <xf numFmtId="0" fontId="17" fillId="0" borderId="13" xfId="3" applyFont="1" applyFill="1" applyBorder="1" applyAlignment="1"/>
    <xf numFmtId="0" fontId="17" fillId="0" borderId="19" xfId="3" applyFont="1" applyFill="1" applyBorder="1" applyAlignment="1"/>
    <xf numFmtId="0" fontId="16" fillId="0" borderId="17" xfId="3" applyFont="1" applyFill="1" applyBorder="1" applyAlignment="1"/>
    <xf numFmtId="0" fontId="17" fillId="0" borderId="17" xfId="3" applyFont="1" applyFill="1" applyBorder="1" applyAlignment="1"/>
    <xf numFmtId="0" fontId="17" fillId="0" borderId="0" xfId="3" applyFont="1" applyFill="1" applyBorder="1" applyAlignment="1"/>
    <xf numFmtId="0" fontId="15" fillId="0" borderId="13" xfId="0" applyFont="1" applyFill="1" applyBorder="1"/>
    <xf numFmtId="0" fontId="16" fillId="0" borderId="8" xfId="3" applyFont="1" applyFill="1" applyBorder="1" applyAlignment="1"/>
    <xf numFmtId="0" fontId="15" fillId="0" borderId="8" xfId="0" applyFont="1" applyFill="1" applyBorder="1"/>
    <xf numFmtId="0" fontId="17" fillId="0" borderId="8" xfId="3" applyFont="1" applyFill="1" applyBorder="1" applyAlignment="1"/>
    <xf numFmtId="0" fontId="17" fillId="0" borderId="15" xfId="3" applyFont="1" applyFill="1" applyBorder="1" applyAlignment="1"/>
    <xf numFmtId="0" fontId="16" fillId="0" borderId="4" xfId="3" applyFont="1" applyFill="1" applyBorder="1" applyAlignment="1"/>
    <xf numFmtId="0" fontId="16" fillId="0" borderId="7" xfId="3" applyFont="1" applyFill="1" applyBorder="1" applyAlignment="1"/>
    <xf numFmtId="0" fontId="16" fillId="0" borderId="9" xfId="3" applyFont="1" applyFill="1" applyBorder="1" applyAlignment="1"/>
    <xf numFmtId="0" fontId="17" fillId="0" borderId="10" xfId="3" applyFont="1" applyFill="1" applyBorder="1" applyAlignment="1"/>
    <xf numFmtId="0" fontId="17" fillId="0" borderId="11" xfId="3" applyFont="1" applyFill="1" applyBorder="1" applyAlignment="1"/>
    <xf numFmtId="0" fontId="16" fillId="0" borderId="10" xfId="3" applyFont="1" applyFill="1" applyBorder="1" applyAlignment="1"/>
    <xf numFmtId="0" fontId="16" fillId="0" borderId="11" xfId="3" applyFont="1" applyFill="1" applyBorder="1" applyAlignment="1"/>
    <xf numFmtId="0" fontId="16" fillId="0" borderId="12" xfId="3" applyFont="1" applyFill="1" applyBorder="1" applyAlignment="1"/>
    <xf numFmtId="0" fontId="16" fillId="0" borderId="14" xfId="3" applyFont="1" applyFill="1" applyBorder="1" applyAlignment="1"/>
    <xf numFmtId="0" fontId="16" fillId="0" borderId="21" xfId="3" applyFont="1" applyFill="1" applyBorder="1" applyAlignment="1"/>
    <xf numFmtId="0" fontId="16" fillId="0" borderId="22" xfId="3" applyFont="1" applyFill="1" applyBorder="1" applyAlignment="1"/>
    <xf numFmtId="0" fontId="16" fillId="0" borderId="28" xfId="3" applyFont="1" applyFill="1" applyBorder="1" applyAlignment="1"/>
    <xf numFmtId="0" fontId="16" fillId="2" borderId="1" xfId="3" applyFont="1" applyFill="1" applyBorder="1" applyAlignment="1"/>
    <xf numFmtId="0" fontId="16" fillId="2" borderId="2" xfId="3" applyFont="1" applyFill="1" applyBorder="1" applyAlignment="1"/>
    <xf numFmtId="49" fontId="7" fillId="0" borderId="0" xfId="0" applyNumberFormat="1" applyFont="1" applyFill="1"/>
    <xf numFmtId="43" fontId="7" fillId="0" borderId="0" xfId="0" applyNumberFormat="1" applyFont="1" applyFill="1"/>
    <xf numFmtId="0" fontId="7" fillId="4" borderId="0" xfId="0" applyFont="1" applyFill="1"/>
    <xf numFmtId="0" fontId="16" fillId="2" borderId="25" xfId="3" applyFont="1" applyFill="1" applyBorder="1" applyAlignment="1">
      <alignment horizontal="center"/>
    </xf>
    <xf numFmtId="0" fontId="16" fillId="2" borderId="21" xfId="3" applyFont="1" applyFill="1" applyBorder="1" applyAlignment="1">
      <alignment horizontal="center"/>
    </xf>
    <xf numFmtId="0" fontId="16" fillId="2" borderId="24" xfId="3" applyFont="1" applyFill="1" applyBorder="1" applyAlignment="1">
      <alignment horizontal="center"/>
    </xf>
    <xf numFmtId="0" fontId="17" fillId="0" borderId="28" xfId="3" applyFont="1" applyBorder="1" applyAlignment="1"/>
    <xf numFmtId="43" fontId="13" fillId="0" borderId="3" xfId="3" applyNumberFormat="1" applyFont="1" applyBorder="1" applyAlignment="1">
      <alignment vertical="top"/>
    </xf>
    <xf numFmtId="43" fontId="12" fillId="0" borderId="4" xfId="1" applyFont="1" applyBorder="1" applyAlignment="1">
      <alignment vertical="top"/>
    </xf>
    <xf numFmtId="43" fontId="12" fillId="0" borderId="9" xfId="1" applyFont="1" applyBorder="1" applyAlignment="1">
      <alignment vertical="top"/>
    </xf>
    <xf numFmtId="49" fontId="12" fillId="0" borderId="9" xfId="1" applyNumberFormat="1" applyFont="1" applyBorder="1" applyAlignment="1">
      <alignment horizontal="center" vertical="top"/>
    </xf>
    <xf numFmtId="43" fontId="12" fillId="0" borderId="12" xfId="1" applyFont="1" applyBorder="1" applyAlignment="1">
      <alignment vertical="top"/>
    </xf>
    <xf numFmtId="43" fontId="12" fillId="0" borderId="4" xfId="1" applyFont="1" applyFill="1" applyBorder="1" applyAlignment="1">
      <alignment vertical="top"/>
    </xf>
    <xf numFmtId="43" fontId="12" fillId="0" borderId="9" xfId="1" applyFont="1" applyFill="1" applyBorder="1" applyAlignment="1">
      <alignment vertical="top"/>
    </xf>
    <xf numFmtId="0" fontId="12" fillId="0" borderId="12" xfId="3" applyFont="1" applyFill="1" applyBorder="1" applyAlignment="1">
      <alignment vertical="top"/>
    </xf>
    <xf numFmtId="43" fontId="12" fillId="0" borderId="14" xfId="1" applyFont="1" applyFill="1" applyBorder="1" applyAlignment="1">
      <alignment vertical="top"/>
    </xf>
    <xf numFmtId="43" fontId="13" fillId="0" borderId="3" xfId="3" applyNumberFormat="1" applyFont="1" applyFill="1" applyBorder="1" applyAlignment="1">
      <alignment vertical="top"/>
    </xf>
    <xf numFmtId="43" fontId="12" fillId="0" borderId="12" xfId="1" applyFont="1" applyFill="1" applyBorder="1" applyAlignment="1">
      <alignment vertical="top"/>
    </xf>
    <xf numFmtId="43" fontId="12" fillId="0" borderId="16" xfId="1" applyFont="1" applyFill="1" applyBorder="1" applyAlignment="1">
      <alignment vertical="top"/>
    </xf>
    <xf numFmtId="43" fontId="12" fillId="0" borderId="13" xfId="1" applyFont="1" applyFill="1" applyBorder="1" applyAlignment="1">
      <alignment vertical="top"/>
    </xf>
    <xf numFmtId="43" fontId="12" fillId="0" borderId="8" xfId="1" applyFont="1" applyFill="1" applyBorder="1" applyAlignment="1">
      <alignment vertical="top"/>
    </xf>
    <xf numFmtId="49" fontId="12" fillId="0" borderId="4" xfId="1" applyNumberFormat="1" applyFont="1" applyFill="1" applyBorder="1" applyAlignment="1">
      <alignment horizontal="center" vertical="top"/>
    </xf>
    <xf numFmtId="43" fontId="15" fillId="0" borderId="3" xfId="0" applyNumberFormat="1" applyFont="1" applyFill="1" applyBorder="1"/>
    <xf numFmtId="43" fontId="12" fillId="0" borderId="17" xfId="1" applyFont="1" applyFill="1" applyBorder="1" applyAlignment="1">
      <alignment vertical="top"/>
    </xf>
    <xf numFmtId="0" fontId="12" fillId="0" borderId="16" xfId="3" applyFont="1" applyFill="1" applyBorder="1" applyAlignment="1">
      <alignment vertical="top"/>
    </xf>
    <xf numFmtId="0" fontId="13" fillId="0" borderId="3" xfId="3" applyFont="1" applyFill="1" applyBorder="1" applyAlignment="1">
      <alignment vertical="top"/>
    </xf>
    <xf numFmtId="49" fontId="12" fillId="0" borderId="8" xfId="1" applyNumberFormat="1" applyFont="1" applyFill="1" applyBorder="1" applyAlignment="1">
      <alignment horizontal="center" vertical="top"/>
    </xf>
    <xf numFmtId="0" fontId="18" fillId="0" borderId="16" xfId="0" applyFont="1" applyBorder="1"/>
    <xf numFmtId="49" fontId="12" fillId="0" borderId="16" xfId="1" applyNumberFormat="1" applyFont="1" applyFill="1" applyBorder="1" applyAlignment="1">
      <alignment horizontal="center" vertical="top"/>
    </xf>
    <xf numFmtId="43" fontId="12" fillId="0" borderId="15" xfId="1" applyFont="1" applyFill="1" applyBorder="1" applyAlignment="1">
      <alignment vertical="top"/>
    </xf>
    <xf numFmtId="0" fontId="13" fillId="0" borderId="23" xfId="3" applyFont="1" applyFill="1" applyBorder="1" applyAlignment="1">
      <alignment vertical="top"/>
    </xf>
    <xf numFmtId="0" fontId="13" fillId="0" borderId="24" xfId="3" applyFont="1" applyFill="1" applyBorder="1" applyAlignment="1">
      <alignment vertical="top"/>
    </xf>
    <xf numFmtId="43" fontId="16" fillId="3" borderId="24" xfId="3" applyNumberFormat="1" applyFont="1" applyFill="1" applyBorder="1" applyAlignment="1"/>
    <xf numFmtId="0" fontId="16" fillId="0" borderId="3" xfId="3" applyFont="1" applyFill="1" applyBorder="1" applyAlignment="1"/>
    <xf numFmtId="49" fontId="12" fillId="0" borderId="17" xfId="1" applyNumberFormat="1" applyFont="1" applyFill="1" applyBorder="1" applyAlignment="1">
      <alignment horizontal="center" vertical="top"/>
    </xf>
    <xf numFmtId="49" fontId="12" fillId="4" borderId="13" xfId="1" applyNumberFormat="1" applyFont="1" applyFill="1" applyBorder="1" applyAlignment="1">
      <alignment horizontal="center" vertical="top"/>
    </xf>
    <xf numFmtId="49" fontId="12" fillId="4" borderId="8" xfId="1" applyNumberFormat="1" applyFont="1" applyFill="1" applyBorder="1" applyAlignment="1">
      <alignment horizontal="center" vertical="top"/>
    </xf>
    <xf numFmtId="49" fontId="12" fillId="4" borderId="4" xfId="1" applyNumberFormat="1" applyFont="1" applyFill="1" applyBorder="1" applyAlignment="1">
      <alignment horizontal="center" vertical="top"/>
    </xf>
    <xf numFmtId="49" fontId="12" fillId="0" borderId="13" xfId="1" applyNumberFormat="1" applyFont="1" applyFill="1" applyBorder="1" applyAlignment="1">
      <alignment horizontal="center" vertical="top"/>
    </xf>
    <xf numFmtId="49" fontId="12" fillId="0" borderId="3" xfId="1" applyNumberFormat="1" applyFont="1" applyFill="1" applyBorder="1" applyAlignment="1">
      <alignment horizontal="center" vertical="top"/>
    </xf>
    <xf numFmtId="43" fontId="16" fillId="2" borderId="3" xfId="3" applyNumberFormat="1" applyFont="1" applyFill="1" applyBorder="1" applyAlignment="1"/>
    <xf numFmtId="4" fontId="13" fillId="0" borderId="3" xfId="3" applyNumberFormat="1" applyFont="1" applyBorder="1" applyAlignment="1">
      <alignment horizontal="center" vertical="top"/>
    </xf>
    <xf numFmtId="4" fontId="12" fillId="0" borderId="8" xfId="3" applyNumberFormat="1" applyFont="1" applyBorder="1" applyAlignment="1">
      <alignment horizontal="center" vertical="top"/>
    </xf>
    <xf numFmtId="4" fontId="12" fillId="0" borderId="10" xfId="3" applyNumberFormat="1" applyFont="1" applyBorder="1" applyAlignment="1">
      <alignment horizontal="center" vertical="top"/>
    </xf>
    <xf numFmtId="164" fontId="13" fillId="0" borderId="3" xfId="2" applyFont="1" applyBorder="1" applyAlignment="1">
      <alignment vertical="top"/>
    </xf>
    <xf numFmtId="164" fontId="12" fillId="0" borderId="4" xfId="2" applyFont="1" applyFill="1" applyBorder="1" applyAlignment="1">
      <alignment vertical="top"/>
    </xf>
    <xf numFmtId="164" fontId="12" fillId="0" borderId="9" xfId="2" applyFont="1" applyFill="1" applyBorder="1" applyAlignment="1">
      <alignment vertical="top"/>
    </xf>
    <xf numFmtId="49" fontId="12" fillId="0" borderId="13" xfId="2" applyNumberFormat="1" applyFont="1" applyFill="1" applyBorder="1" applyAlignment="1">
      <alignment horizontal="center" vertical="top"/>
    </xf>
    <xf numFmtId="164" fontId="12" fillId="0" borderId="12" xfId="2" applyFont="1" applyFill="1" applyBorder="1" applyAlignment="1">
      <alignment vertical="top"/>
    </xf>
    <xf numFmtId="164" fontId="13" fillId="0" borderId="3" xfId="2" applyFont="1" applyFill="1" applyBorder="1" applyAlignment="1">
      <alignment vertical="top"/>
    </xf>
    <xf numFmtId="49" fontId="12" fillId="0" borderId="12" xfId="2" applyNumberFormat="1" applyFont="1" applyFill="1" applyBorder="1" applyAlignment="1">
      <alignment horizontal="center" vertical="top"/>
    </xf>
    <xf numFmtId="164" fontId="12" fillId="0" borderId="17" xfId="2" applyFont="1" applyFill="1" applyBorder="1" applyAlignment="1">
      <alignment vertical="top"/>
    </xf>
    <xf numFmtId="164" fontId="15" fillId="0" borderId="3" xfId="2" applyFont="1" applyFill="1" applyBorder="1"/>
    <xf numFmtId="49" fontId="12" fillId="0" borderId="17" xfId="2" applyNumberFormat="1" applyFont="1" applyFill="1" applyBorder="1" applyAlignment="1">
      <alignment horizontal="center" vertical="top"/>
    </xf>
    <xf numFmtId="164" fontId="12" fillId="0" borderId="16" xfId="2" applyFont="1" applyFill="1" applyBorder="1" applyAlignment="1">
      <alignment vertical="top"/>
    </xf>
    <xf numFmtId="164" fontId="12" fillId="0" borderId="13" xfId="2" applyFont="1" applyFill="1" applyBorder="1" applyAlignment="1">
      <alignment vertical="top"/>
    </xf>
    <xf numFmtId="49" fontId="12" fillId="0" borderId="3" xfId="2" applyNumberFormat="1" applyFont="1" applyFill="1" applyBorder="1" applyAlignment="1">
      <alignment horizontal="center" vertical="top"/>
    </xf>
    <xf numFmtId="49" fontId="12" fillId="0" borderId="23" xfId="2" applyNumberFormat="1" applyFont="1" applyFill="1" applyBorder="1" applyAlignment="1">
      <alignment horizontal="center" vertical="top"/>
    </xf>
    <xf numFmtId="49" fontId="12" fillId="0" borderId="24" xfId="2" applyNumberFormat="1" applyFont="1" applyFill="1" applyBorder="1" applyAlignment="1">
      <alignment horizontal="center" vertical="top"/>
    </xf>
    <xf numFmtId="49" fontId="12" fillId="0" borderId="16" xfId="2" applyNumberFormat="1" applyFont="1" applyFill="1" applyBorder="1" applyAlignment="1">
      <alignment horizontal="center" vertical="top"/>
    </xf>
    <xf numFmtId="49" fontId="12" fillId="0" borderId="4" xfId="2" applyNumberFormat="1" applyFont="1" applyFill="1" applyBorder="1" applyAlignment="1">
      <alignment horizontal="center" vertical="top"/>
    </xf>
    <xf numFmtId="164" fontId="16" fillId="3" borderId="3" xfId="2" applyFont="1" applyFill="1" applyBorder="1" applyAlignment="1"/>
    <xf numFmtId="164" fontId="16" fillId="0" borderId="0" xfId="2" applyFont="1" applyFill="1" applyBorder="1" applyAlignment="1"/>
    <xf numFmtId="164" fontId="16" fillId="0" borderId="3" xfId="2" applyFont="1" applyFill="1" applyBorder="1" applyAlignment="1"/>
    <xf numFmtId="49" fontId="16" fillId="0" borderId="4" xfId="2" applyNumberFormat="1" applyFont="1" applyFill="1" applyBorder="1" applyAlignment="1"/>
    <xf numFmtId="49" fontId="16" fillId="0" borderId="12" xfId="2" applyNumberFormat="1" applyFont="1" applyFill="1" applyBorder="1" applyAlignment="1"/>
    <xf numFmtId="49" fontId="17" fillId="0" borderId="3" xfId="2" applyNumberFormat="1" applyFont="1" applyFill="1" applyBorder="1" applyAlignment="1">
      <alignment horizontal="center"/>
    </xf>
    <xf numFmtId="49" fontId="17" fillId="0" borderId="0" xfId="2" applyNumberFormat="1" applyFont="1" applyFill="1" applyBorder="1" applyAlignment="1">
      <alignment horizontal="center"/>
    </xf>
    <xf numFmtId="164" fontId="16" fillId="2" borderId="3" xfId="2" applyFont="1" applyFill="1" applyBorder="1" applyAlignment="1"/>
    <xf numFmtId="0" fontId="18" fillId="2" borderId="31" xfId="0" applyFont="1" applyFill="1" applyBorder="1"/>
    <xf numFmtId="0" fontId="13" fillId="2" borderId="24" xfId="3" applyFont="1" applyFill="1" applyBorder="1" applyAlignment="1">
      <alignment horizontal="center" vertical="top"/>
    </xf>
    <xf numFmtId="0" fontId="13" fillId="4" borderId="24" xfId="3" applyFont="1" applyFill="1" applyBorder="1" applyAlignment="1">
      <alignment horizontal="center" vertical="top"/>
    </xf>
    <xf numFmtId="4" fontId="12" fillId="0" borderId="13" xfId="3" applyNumberFormat="1" applyFont="1" applyBorder="1" applyAlignment="1">
      <alignment horizontal="center" vertical="top"/>
    </xf>
    <xf numFmtId="164" fontId="12" fillId="0" borderId="8" xfId="2" applyFont="1" applyFill="1" applyBorder="1" applyAlignment="1">
      <alignment vertical="top"/>
    </xf>
    <xf numFmtId="164" fontId="12" fillId="0" borderId="0" xfId="2" applyFont="1" applyFill="1" applyBorder="1" applyAlignment="1">
      <alignment vertical="top"/>
    </xf>
    <xf numFmtId="49" fontId="12" fillId="0" borderId="19" xfId="2" applyNumberFormat="1" applyFont="1" applyFill="1" applyBorder="1" applyAlignment="1">
      <alignment horizontal="center" vertical="top"/>
    </xf>
    <xf numFmtId="43" fontId="12" fillId="0" borderId="3" xfId="1" applyFont="1" applyFill="1" applyBorder="1" applyAlignment="1">
      <alignment vertical="top"/>
    </xf>
    <xf numFmtId="49" fontId="12" fillId="0" borderId="9" xfId="2" applyNumberFormat="1" applyFont="1" applyFill="1" applyBorder="1" applyAlignment="1">
      <alignment horizontal="center" vertical="top"/>
    </xf>
    <xf numFmtId="164" fontId="16" fillId="3" borderId="1" xfId="2" applyFont="1" applyFill="1" applyBorder="1" applyAlignment="1"/>
    <xf numFmtId="49" fontId="16" fillId="0" borderId="8" xfId="2" applyNumberFormat="1" applyFont="1" applyFill="1" applyBorder="1" applyAlignment="1"/>
    <xf numFmtId="49" fontId="16" fillId="0" borderId="13" xfId="2" applyNumberFormat="1" applyFont="1" applyFill="1" applyBorder="1" applyAlignment="1"/>
    <xf numFmtId="0" fontId="13" fillId="2" borderId="21" xfId="3" applyFont="1" applyFill="1" applyBorder="1" applyAlignment="1">
      <alignment horizontal="center" vertical="top"/>
    </xf>
    <xf numFmtId="4" fontId="12" fillId="0" borderId="4" xfId="3" applyNumberFormat="1" applyFont="1" applyBorder="1" applyAlignment="1">
      <alignment horizontal="center" vertical="top"/>
    </xf>
    <xf numFmtId="4" fontId="12" fillId="0" borderId="9" xfId="3" applyNumberFormat="1" applyFont="1" applyBorder="1" applyAlignment="1">
      <alignment horizontal="center" vertical="top"/>
    </xf>
    <xf numFmtId="4" fontId="12" fillId="0" borderId="12" xfId="3" applyNumberFormat="1" applyFont="1" applyBorder="1" applyAlignment="1">
      <alignment horizontal="center" vertical="top"/>
    </xf>
    <xf numFmtId="164" fontId="12" fillId="0" borderId="10" xfId="2" applyFont="1" applyFill="1" applyBorder="1" applyAlignment="1">
      <alignment vertical="top"/>
    </xf>
    <xf numFmtId="49" fontId="13" fillId="0" borderId="3" xfId="2" applyNumberFormat="1" applyFont="1" applyFill="1" applyBorder="1" applyAlignment="1">
      <alignment horizontal="center" vertical="top"/>
    </xf>
    <xf numFmtId="49" fontId="12" fillId="0" borderId="0" xfId="2" applyNumberFormat="1" applyFont="1" applyFill="1" applyBorder="1" applyAlignment="1">
      <alignment horizontal="center" vertical="top"/>
    </xf>
    <xf numFmtId="43" fontId="13" fillId="0" borderId="3" xfId="4" applyFont="1" applyBorder="1" applyAlignment="1">
      <alignment horizontal="center" vertical="top"/>
    </xf>
    <xf numFmtId="43" fontId="12" fillId="0" borderId="4" xfId="4" applyFont="1" applyBorder="1" applyAlignment="1">
      <alignment horizontal="center" vertical="top"/>
    </xf>
    <xf numFmtId="49" fontId="11" fillId="0" borderId="0" xfId="1" applyNumberFormat="1" applyFont="1" applyFill="1" applyBorder="1" applyAlignment="1">
      <alignment horizontal="center" vertical="top"/>
    </xf>
    <xf numFmtId="49" fontId="12" fillId="0" borderId="9" xfId="1" applyNumberFormat="1" applyFont="1" applyFill="1" applyBorder="1" applyAlignment="1">
      <alignment horizontal="center" vertical="top"/>
    </xf>
    <xf numFmtId="164" fontId="13" fillId="0" borderId="23" xfId="2" applyFont="1" applyFill="1" applyBorder="1" applyAlignment="1">
      <alignment vertical="top"/>
    </xf>
    <xf numFmtId="0" fontId="13" fillId="0" borderId="0" xfId="3" applyFont="1" applyFill="1" applyBorder="1" applyAlignment="1">
      <alignment horizontal="center" vertical="top"/>
    </xf>
    <xf numFmtId="49" fontId="12" fillId="0" borderId="12" xfId="1" applyNumberFormat="1" applyFont="1" applyFill="1" applyBorder="1" applyAlignment="1">
      <alignment horizontal="center" vertical="top"/>
    </xf>
    <xf numFmtId="49" fontId="12" fillId="2" borderId="13" xfId="1" applyNumberFormat="1" applyFont="1" applyFill="1" applyBorder="1" applyAlignment="1">
      <alignment horizontal="center" vertical="top"/>
    </xf>
    <xf numFmtId="0" fontId="0" fillId="5" borderId="0" xfId="0" applyFill="1"/>
    <xf numFmtId="43" fontId="10" fillId="3" borderId="3" xfId="4" applyFont="1" applyFill="1" applyBorder="1" applyAlignment="1">
      <alignment horizontal="center" vertical="top"/>
    </xf>
    <xf numFmtId="0" fontId="8" fillId="3" borderId="1" xfId="3" applyFont="1" applyFill="1" applyBorder="1" applyAlignment="1"/>
    <xf numFmtId="0" fontId="8" fillId="3" borderId="2" xfId="3" applyFont="1" applyFill="1" applyBorder="1" applyAlignment="1"/>
    <xf numFmtId="0" fontId="8" fillId="3" borderId="18" xfId="3" applyFont="1" applyFill="1" applyBorder="1" applyAlignment="1"/>
    <xf numFmtId="0" fontId="4" fillId="4" borderId="1" xfId="3" applyFont="1" applyFill="1" applyBorder="1" applyAlignment="1">
      <alignment horizontal="center"/>
    </xf>
    <xf numFmtId="0" fontId="4" fillId="4" borderId="2" xfId="3" applyFont="1" applyFill="1" applyBorder="1" applyAlignment="1">
      <alignment horizontal="center"/>
    </xf>
    <xf numFmtId="0" fontId="4" fillId="4" borderId="18" xfId="3" applyFont="1" applyFill="1" applyBorder="1" applyAlignment="1">
      <alignment horizontal="center"/>
    </xf>
    <xf numFmtId="0" fontId="10" fillId="0" borderId="1" xfId="3" applyFont="1" applyBorder="1" applyAlignment="1">
      <alignment vertical="top"/>
    </xf>
    <xf numFmtId="0" fontId="10" fillId="0" borderId="18" xfId="3" applyFont="1" applyBorder="1" applyAlignment="1">
      <alignment vertical="top"/>
    </xf>
    <xf numFmtId="0" fontId="11" fillId="0" borderId="8" xfId="3" applyFont="1" applyBorder="1" applyAlignment="1">
      <alignment vertical="top"/>
    </xf>
    <xf numFmtId="0" fontId="11" fillId="0" borderId="7" xfId="3" applyFont="1" applyBorder="1" applyAlignment="1">
      <alignment vertical="top"/>
    </xf>
    <xf numFmtId="0" fontId="11" fillId="0" borderId="10" xfId="3" applyFont="1" applyBorder="1" applyAlignment="1">
      <alignment vertical="top"/>
    </xf>
    <xf numFmtId="0" fontId="11" fillId="0" borderId="11" xfId="3" applyFont="1" applyBorder="1" applyAlignment="1">
      <alignment vertical="top"/>
    </xf>
    <xf numFmtId="0" fontId="10" fillId="0" borderId="1" xfId="3" applyFont="1" applyFill="1" applyBorder="1" applyAlignment="1">
      <alignment vertical="top"/>
    </xf>
    <xf numFmtId="0" fontId="10" fillId="0" borderId="18" xfId="3" applyFont="1" applyFill="1" applyBorder="1" applyAlignment="1">
      <alignment vertical="top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quotePrefix="1" applyFont="1" applyAlignment="1">
      <alignment horizontal="center"/>
    </xf>
    <xf numFmtId="0" fontId="4" fillId="4" borderId="25" xfId="3" applyFont="1" applyFill="1" applyBorder="1" applyAlignment="1">
      <alignment horizontal="center"/>
    </xf>
    <xf numFmtId="0" fontId="4" fillId="4" borderId="26" xfId="3" applyFont="1" applyFill="1" applyBorder="1" applyAlignment="1">
      <alignment horizontal="center"/>
    </xf>
    <xf numFmtId="0" fontId="4" fillId="4" borderId="27" xfId="3" applyFont="1" applyFill="1" applyBorder="1" applyAlignment="1">
      <alignment horizontal="center"/>
    </xf>
    <xf numFmtId="0" fontId="16" fillId="3" borderId="1" xfId="3" applyFont="1" applyFill="1" applyBorder="1" applyAlignment="1"/>
    <xf numFmtId="0" fontId="16" fillId="3" borderId="2" xfId="3" applyFont="1" applyFill="1" applyBorder="1" applyAlignment="1"/>
    <xf numFmtId="0" fontId="16" fillId="3" borderId="18" xfId="3" applyFont="1" applyFill="1" applyBorder="1" applyAlignment="1"/>
    <xf numFmtId="0" fontId="13" fillId="0" borderId="1" xfId="3" applyFont="1" applyBorder="1" applyAlignment="1">
      <alignment vertical="top"/>
    </xf>
    <xf numFmtId="0" fontId="13" fillId="0" borderId="18" xfId="3" applyFont="1" applyBorder="1" applyAlignment="1">
      <alignment vertical="top"/>
    </xf>
    <xf numFmtId="0" fontId="12" fillId="0" borderId="8" xfId="3" applyFont="1" applyBorder="1" applyAlignment="1">
      <alignment vertical="top"/>
    </xf>
    <xf numFmtId="0" fontId="12" fillId="0" borderId="7" xfId="3" applyFont="1" applyBorder="1" applyAlignment="1">
      <alignment vertical="top"/>
    </xf>
    <xf numFmtId="0" fontId="12" fillId="0" borderId="10" xfId="3" applyFont="1" applyBorder="1" applyAlignment="1">
      <alignment vertical="top"/>
    </xf>
    <xf numFmtId="0" fontId="12" fillId="0" borderId="11" xfId="3" applyFont="1" applyBorder="1" applyAlignment="1">
      <alignment vertical="top"/>
    </xf>
    <xf numFmtId="0" fontId="13" fillId="0" borderId="1" xfId="3" applyFont="1" applyFill="1" applyBorder="1" applyAlignment="1">
      <alignment vertical="top"/>
    </xf>
    <xf numFmtId="0" fontId="13" fillId="0" borderId="18" xfId="3" applyFont="1" applyFill="1" applyBorder="1" applyAlignment="1">
      <alignment vertical="top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647699</xdr:colOff>
      <xdr:row>1</xdr:row>
      <xdr:rowOff>133349</xdr:rowOff>
    </xdr:from>
    <xdr:to>
      <xdr:col>8</xdr:col>
      <xdr:colOff>400050</xdr:colOff>
      <xdr:row>8</xdr:row>
      <xdr:rowOff>209550</xdr:rowOff>
    </xdr:to>
    <xdr:pic>
      <xdr:nvPicPr>
        <xdr:cNvPr id="2" name="1 Imagen" descr="C:\Users\dvt\AppData\Local\Microsoft\Windows\INetCache\Content.Word\Gob Dominicano_Dir General de Desarrollo Fronterizo (2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4" y="323849"/>
          <a:ext cx="1419226" cy="1504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571499</xdr:colOff>
      <xdr:row>1</xdr:row>
      <xdr:rowOff>133349</xdr:rowOff>
    </xdr:from>
    <xdr:to>
      <xdr:col>8</xdr:col>
      <xdr:colOff>219075</xdr:colOff>
      <xdr:row>8</xdr:row>
      <xdr:rowOff>209550</xdr:rowOff>
    </xdr:to>
    <xdr:pic>
      <xdr:nvPicPr>
        <xdr:cNvPr id="2" name="1 Imagen" descr="C:\Users\dvt\AppData\Local\Microsoft\Windows\INetCache\Content.Word\Gob Dominicano_Dir General de Desarrollo Fronterizo (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4" y="323849"/>
          <a:ext cx="1419226" cy="1504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47624</xdr:colOff>
      <xdr:row>1</xdr:row>
      <xdr:rowOff>146049</xdr:rowOff>
    </xdr:from>
    <xdr:to>
      <xdr:col>9</xdr:col>
      <xdr:colOff>650875</xdr:colOff>
      <xdr:row>8</xdr:row>
      <xdr:rowOff>206375</xdr:rowOff>
    </xdr:to>
    <xdr:pic>
      <xdr:nvPicPr>
        <xdr:cNvPr id="2" name="1 Imagen" descr="C:\Users\dvt\AppData\Local\Microsoft\Windows\INetCache\Content.Word\Gob Dominicano_Dir General de Desarrollo Fronterizo (2)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4" y="330199"/>
          <a:ext cx="1454151" cy="1425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33"/>
  <sheetViews>
    <sheetView topLeftCell="A13" workbookViewId="0">
      <selection activeCell="A67" sqref="A67"/>
    </sheetView>
  </sheetViews>
  <sheetFormatPr baseColWidth="10" defaultRowHeight="15" x14ac:dyDescent="0.25"/>
  <cols>
    <col min="1" max="1" width="1.5703125" style="1" customWidth="1"/>
    <col min="2" max="2" width="4.140625" customWidth="1"/>
    <col min="3" max="3" width="6" customWidth="1"/>
    <col min="5" max="5" width="29.7109375" customWidth="1"/>
    <col min="6" max="6" width="13.140625" customWidth="1"/>
    <col min="7" max="7" width="11.28515625" customWidth="1"/>
    <col min="8" max="8" width="13.7109375" customWidth="1"/>
    <col min="9" max="9" width="13.5703125" customWidth="1"/>
    <col min="10" max="11" width="13.28515625" customWidth="1"/>
    <col min="12" max="12" width="14" customWidth="1"/>
    <col min="13" max="13" width="13.42578125" customWidth="1"/>
    <col min="14" max="14" width="12.85546875" customWidth="1"/>
  </cols>
  <sheetData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18.75" x14ac:dyDescent="0.3">
      <c r="B7" s="1"/>
      <c r="C7" s="3"/>
      <c r="D7" s="2"/>
      <c r="E7" s="444"/>
      <c r="F7" s="444"/>
      <c r="G7" s="444"/>
      <c r="H7" s="444"/>
      <c r="I7" s="444"/>
      <c r="J7" s="444"/>
      <c r="K7" s="444"/>
      <c r="L7" s="444"/>
      <c r="M7" s="444"/>
      <c r="N7" s="444"/>
    </row>
    <row r="8" spans="2:14" ht="18.75" x14ac:dyDescent="0.3">
      <c r="B8" s="3"/>
      <c r="C8" s="3"/>
      <c r="D8" s="1"/>
      <c r="E8" s="444"/>
      <c r="F8" s="444"/>
      <c r="G8" s="444"/>
      <c r="H8" s="444"/>
      <c r="I8" s="4"/>
      <c r="J8" s="4"/>
      <c r="K8" s="4"/>
      <c r="L8" s="4"/>
      <c r="M8" s="4"/>
      <c r="N8" s="2"/>
    </row>
    <row r="9" spans="2:14" ht="18.75" x14ac:dyDescent="0.3">
      <c r="B9" s="3"/>
      <c r="C9" s="3"/>
      <c r="D9" s="126"/>
      <c r="E9" s="445"/>
      <c r="F9" s="445"/>
      <c r="G9" s="445"/>
      <c r="H9" s="445"/>
      <c r="I9" s="445"/>
      <c r="J9" s="445"/>
      <c r="K9" s="445"/>
      <c r="L9" s="445"/>
      <c r="M9" s="445"/>
      <c r="N9" s="445"/>
    </row>
    <row r="10" spans="2:14" x14ac:dyDescent="0.25">
      <c r="B10" s="444" t="s">
        <v>0</v>
      </c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</row>
    <row r="11" spans="2:14" x14ac:dyDescent="0.25">
      <c r="B11" s="444" t="s">
        <v>1</v>
      </c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</row>
    <row r="12" spans="2:14" ht="15.75" thickBot="1" x14ac:dyDescent="0.3">
      <c r="B12" s="443" t="s">
        <v>2</v>
      </c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</row>
    <row r="13" spans="2:14" ht="15.75" thickBot="1" x14ac:dyDescent="0.3">
      <c r="B13" s="111"/>
      <c r="C13" s="111"/>
      <c r="D13" s="111"/>
      <c r="E13" s="111"/>
      <c r="F13" s="111"/>
      <c r="G13" s="111"/>
      <c r="H13" s="432" t="s">
        <v>3</v>
      </c>
      <c r="I13" s="433"/>
      <c r="J13" s="433"/>
      <c r="K13" s="433"/>
      <c r="L13" s="433"/>
      <c r="M13" s="434"/>
      <c r="N13" s="111"/>
    </row>
    <row r="14" spans="2:14" x14ac:dyDescent="0.25">
      <c r="B14" s="170" t="s">
        <v>4</v>
      </c>
      <c r="C14" s="171"/>
      <c r="D14" s="172"/>
      <c r="E14" s="173" t="s">
        <v>5</v>
      </c>
      <c r="F14" s="119" t="s">
        <v>6</v>
      </c>
      <c r="G14" s="121" t="s">
        <v>6</v>
      </c>
      <c r="H14" s="181"/>
      <c r="I14" s="181"/>
      <c r="J14" s="182"/>
      <c r="K14" s="182"/>
      <c r="L14" s="182"/>
      <c r="M14" s="182"/>
      <c r="N14" s="119"/>
    </row>
    <row r="15" spans="2:14" ht="15.75" thickBot="1" x14ac:dyDescent="0.3">
      <c r="B15" s="174"/>
      <c r="C15" s="175"/>
      <c r="D15" s="176"/>
      <c r="E15" s="177"/>
      <c r="F15" s="120" t="s">
        <v>7</v>
      </c>
      <c r="G15" s="122" t="s">
        <v>8</v>
      </c>
      <c r="H15" s="123" t="s">
        <v>9</v>
      </c>
      <c r="I15" s="123" t="s">
        <v>10</v>
      </c>
      <c r="J15" s="124" t="s">
        <v>11</v>
      </c>
      <c r="K15" s="124" t="s">
        <v>12</v>
      </c>
      <c r="L15" s="124" t="s">
        <v>13</v>
      </c>
      <c r="M15" s="124" t="s">
        <v>14</v>
      </c>
      <c r="N15" s="125" t="s">
        <v>15</v>
      </c>
    </row>
    <row r="16" spans="2:14" ht="15.75" thickBot="1" x14ac:dyDescent="0.3">
      <c r="B16" s="5"/>
      <c r="C16" s="5"/>
      <c r="D16" s="6"/>
      <c r="E16" s="7"/>
      <c r="F16" s="7"/>
      <c r="G16" s="7"/>
      <c r="H16" s="127"/>
      <c r="I16" s="127"/>
      <c r="J16" s="127"/>
      <c r="K16" s="127"/>
      <c r="L16" s="127"/>
      <c r="M16" s="127"/>
      <c r="N16" s="128"/>
    </row>
    <row r="17" spans="2:14" ht="15.75" thickBot="1" x14ac:dyDescent="0.3">
      <c r="B17" s="10" t="s">
        <v>16</v>
      </c>
      <c r="C17" s="10"/>
      <c r="D17" s="435" t="s">
        <v>17</v>
      </c>
      <c r="E17" s="436"/>
      <c r="F17" s="138">
        <v>149625649</v>
      </c>
      <c r="G17" s="139" t="s">
        <v>18</v>
      </c>
      <c r="H17" s="11">
        <v>11673160.25</v>
      </c>
      <c r="I17" s="11">
        <v>11581218.549999999</v>
      </c>
      <c r="J17" s="11">
        <v>11637765.1</v>
      </c>
      <c r="K17" s="11">
        <v>12307509.069999998</v>
      </c>
      <c r="L17" s="11">
        <v>11731423.449999999</v>
      </c>
      <c r="M17" s="11">
        <v>12441602.059999999</v>
      </c>
      <c r="N17" s="9">
        <v>71372678.480000004</v>
      </c>
    </row>
    <row r="18" spans="2:14" ht="15.75" thickBot="1" x14ac:dyDescent="0.3">
      <c r="B18" s="12"/>
      <c r="C18" s="13" t="s">
        <v>19</v>
      </c>
      <c r="D18" s="437" t="s">
        <v>20</v>
      </c>
      <c r="E18" s="438"/>
      <c r="F18" s="134">
        <v>128433817</v>
      </c>
      <c r="G18" s="140"/>
      <c r="H18" s="14">
        <v>9973450.9100000001</v>
      </c>
      <c r="I18" s="14">
        <v>9893702.6999999993</v>
      </c>
      <c r="J18" s="107">
        <v>9942702.6999999993</v>
      </c>
      <c r="K18" s="107">
        <v>10012302.699999999</v>
      </c>
      <c r="L18" s="107">
        <v>10002302.66</v>
      </c>
      <c r="M18" s="107">
        <v>10716062.869999999</v>
      </c>
      <c r="N18" s="9">
        <v>60540524.539999999</v>
      </c>
    </row>
    <row r="19" spans="2:14" ht="15.75" thickBot="1" x14ac:dyDescent="0.3">
      <c r="B19" s="15"/>
      <c r="C19" s="16" t="s">
        <v>21</v>
      </c>
      <c r="D19" s="439" t="s">
        <v>22</v>
      </c>
      <c r="E19" s="440"/>
      <c r="F19" s="135">
        <v>2966820</v>
      </c>
      <c r="G19" s="112"/>
      <c r="H19" s="17">
        <v>182235</v>
      </c>
      <c r="I19" s="17">
        <v>182235</v>
      </c>
      <c r="J19" s="105">
        <v>182235</v>
      </c>
      <c r="K19" s="105">
        <v>771846.03</v>
      </c>
      <c r="L19" s="105">
        <v>207235</v>
      </c>
      <c r="M19" s="105">
        <v>207235</v>
      </c>
      <c r="N19" s="9">
        <v>1733021.03</v>
      </c>
    </row>
    <row r="20" spans="2:14" ht="15.75" thickBot="1" x14ac:dyDescent="0.3">
      <c r="B20" s="15"/>
      <c r="C20" s="16" t="s">
        <v>23</v>
      </c>
      <c r="D20" s="18" t="s">
        <v>24</v>
      </c>
      <c r="E20" s="19"/>
      <c r="F20" s="137">
        <v>0</v>
      </c>
      <c r="G20" s="19"/>
      <c r="H20" s="145">
        <v>0</v>
      </c>
      <c r="I20" s="145">
        <v>0</v>
      </c>
      <c r="J20" s="145">
        <v>0</v>
      </c>
      <c r="K20" s="145">
        <v>0</v>
      </c>
      <c r="L20" s="145">
        <v>0</v>
      </c>
      <c r="M20" s="145">
        <v>0</v>
      </c>
      <c r="N20" s="9">
        <v>0</v>
      </c>
    </row>
    <row r="21" spans="2:14" ht="15.75" thickBot="1" x14ac:dyDescent="0.3">
      <c r="B21" s="15"/>
      <c r="C21" s="16" t="s">
        <v>25</v>
      </c>
      <c r="D21" s="18" t="s">
        <v>26</v>
      </c>
      <c r="E21" s="19"/>
      <c r="F21" s="137">
        <v>0</v>
      </c>
      <c r="G21" s="19"/>
      <c r="H21" s="145">
        <v>0</v>
      </c>
      <c r="I21" s="145">
        <v>0</v>
      </c>
      <c r="J21" s="145">
        <v>0</v>
      </c>
      <c r="K21" s="145">
        <v>0</v>
      </c>
      <c r="L21" s="145">
        <v>0</v>
      </c>
      <c r="M21" s="145">
        <v>0</v>
      </c>
      <c r="N21" s="9">
        <v>0</v>
      </c>
    </row>
    <row r="22" spans="2:14" ht="15.75" thickBot="1" x14ac:dyDescent="0.3">
      <c r="B22" s="15"/>
      <c r="C22" s="16" t="s">
        <v>27</v>
      </c>
      <c r="D22" s="439" t="s">
        <v>28</v>
      </c>
      <c r="E22" s="440"/>
      <c r="F22" s="136">
        <v>18225012</v>
      </c>
      <c r="G22" s="112"/>
      <c r="H22" s="17">
        <v>1517474.34</v>
      </c>
      <c r="I22" s="20">
        <v>1505280.85</v>
      </c>
      <c r="J22" s="106">
        <v>1512827.4</v>
      </c>
      <c r="K22" s="106">
        <v>1523360.34</v>
      </c>
      <c r="L22" s="106">
        <v>1521885.79</v>
      </c>
      <c r="M22" s="106">
        <v>1518304.19</v>
      </c>
      <c r="N22" s="9">
        <v>9099132.9100000001</v>
      </c>
    </row>
    <row r="23" spans="2:14" ht="15.75" thickBot="1" x14ac:dyDescent="0.3">
      <c r="B23" s="10" t="s">
        <v>29</v>
      </c>
      <c r="C23" s="8"/>
      <c r="D23" s="21" t="s">
        <v>30</v>
      </c>
      <c r="E23" s="22"/>
      <c r="F23" s="138">
        <v>29971598</v>
      </c>
      <c r="G23" s="139" t="s">
        <v>18</v>
      </c>
      <c r="H23" s="23">
        <v>826167.63</v>
      </c>
      <c r="I23" s="23">
        <v>1426251.6</v>
      </c>
      <c r="J23" s="23">
        <v>3147061.64</v>
      </c>
      <c r="K23" s="23">
        <v>2280810.1300000004</v>
      </c>
      <c r="L23" s="23">
        <v>849673.4</v>
      </c>
      <c r="M23" s="23">
        <v>2167868.37</v>
      </c>
      <c r="N23" s="9">
        <v>10697832.77</v>
      </c>
    </row>
    <row r="24" spans="2:14" ht="15.75" thickBot="1" x14ac:dyDescent="0.3">
      <c r="B24" s="24"/>
      <c r="C24" s="24" t="s">
        <v>31</v>
      </c>
      <c r="D24" s="25" t="s">
        <v>32</v>
      </c>
      <c r="E24" s="26"/>
      <c r="F24" s="141">
        <v>8028936</v>
      </c>
      <c r="G24" s="43"/>
      <c r="H24" s="27">
        <v>509167.63</v>
      </c>
      <c r="I24" s="27">
        <v>557775.66</v>
      </c>
      <c r="J24" s="48">
        <v>884936.42</v>
      </c>
      <c r="K24" s="27">
        <v>156504.74</v>
      </c>
      <c r="L24" s="27">
        <v>514973.4</v>
      </c>
      <c r="M24" s="27">
        <v>967056.54</v>
      </c>
      <c r="N24" s="9">
        <v>3590414.39</v>
      </c>
    </row>
    <row r="25" spans="2:14" ht="15.75" thickBot="1" x14ac:dyDescent="0.3">
      <c r="B25" s="24"/>
      <c r="C25" s="24" t="s">
        <v>33</v>
      </c>
      <c r="D25" s="28" t="s">
        <v>34</v>
      </c>
      <c r="E25" s="29"/>
      <c r="F25" s="142">
        <v>200000</v>
      </c>
      <c r="G25" s="29"/>
      <c r="H25" s="145">
        <v>0</v>
      </c>
      <c r="I25" s="145">
        <v>0</v>
      </c>
      <c r="J25" s="145">
        <v>0</v>
      </c>
      <c r="K25" s="145">
        <v>0</v>
      </c>
      <c r="L25" s="145">
        <v>0</v>
      </c>
      <c r="M25" s="27">
        <v>98789.6</v>
      </c>
      <c r="N25" s="9">
        <v>98789.6</v>
      </c>
    </row>
    <row r="26" spans="2:14" ht="15.75" thickBot="1" x14ac:dyDescent="0.3">
      <c r="B26" s="31"/>
      <c r="C26" s="31" t="s">
        <v>35</v>
      </c>
      <c r="D26" s="32" t="s">
        <v>36</v>
      </c>
      <c r="E26" s="33"/>
      <c r="F26" s="142">
        <v>3000000</v>
      </c>
      <c r="G26" s="33"/>
      <c r="H26" s="145">
        <v>0</v>
      </c>
      <c r="I26" s="34">
        <v>309700</v>
      </c>
      <c r="J26" s="179">
        <v>439300</v>
      </c>
      <c r="K26" s="34">
        <v>221450</v>
      </c>
      <c r="L26" s="145">
        <v>0</v>
      </c>
      <c r="M26" s="27">
        <v>492150</v>
      </c>
      <c r="N26" s="9">
        <v>1462600</v>
      </c>
    </row>
    <row r="27" spans="2:14" ht="15.75" thickBot="1" x14ac:dyDescent="0.3">
      <c r="B27" s="31"/>
      <c r="C27" s="31" t="s">
        <v>37</v>
      </c>
      <c r="D27" s="32" t="s">
        <v>38</v>
      </c>
      <c r="E27" s="33"/>
      <c r="F27" s="142">
        <v>100000</v>
      </c>
      <c r="G27" s="33"/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9">
        <v>0</v>
      </c>
    </row>
    <row r="28" spans="2:14" ht="15.75" thickBot="1" x14ac:dyDescent="0.3">
      <c r="B28" s="31"/>
      <c r="C28" s="31" t="s">
        <v>39</v>
      </c>
      <c r="D28" s="32" t="s">
        <v>40</v>
      </c>
      <c r="E28" s="33"/>
      <c r="F28" s="142">
        <v>4412400</v>
      </c>
      <c r="G28" s="113"/>
      <c r="H28" s="34">
        <v>317000</v>
      </c>
      <c r="I28" s="34">
        <v>352400</v>
      </c>
      <c r="J28" s="179">
        <v>322700</v>
      </c>
      <c r="K28" s="34">
        <v>346700</v>
      </c>
      <c r="L28" s="34">
        <v>334700</v>
      </c>
      <c r="M28" s="34">
        <v>391240</v>
      </c>
      <c r="N28" s="9">
        <v>2064740</v>
      </c>
    </row>
    <row r="29" spans="2:14" ht="15.75" thickBot="1" x14ac:dyDescent="0.3">
      <c r="B29" s="35"/>
      <c r="C29" s="35" t="s">
        <v>41</v>
      </c>
      <c r="D29" s="36" t="s">
        <v>42</v>
      </c>
      <c r="E29" s="37"/>
      <c r="F29" s="142">
        <v>4632021</v>
      </c>
      <c r="G29" s="47"/>
      <c r="H29" s="145">
        <v>0</v>
      </c>
      <c r="I29" s="145">
        <v>0</v>
      </c>
      <c r="J29" s="179">
        <v>990449</v>
      </c>
      <c r="K29" s="49">
        <v>1485905.9199999999</v>
      </c>
      <c r="L29" s="145">
        <v>0</v>
      </c>
      <c r="M29" s="154">
        <v>0</v>
      </c>
      <c r="N29" s="9">
        <v>2476354.92</v>
      </c>
    </row>
    <row r="30" spans="2:14" ht="15.75" thickBot="1" x14ac:dyDescent="0.3">
      <c r="B30" s="38"/>
      <c r="C30" s="38" t="s">
        <v>43</v>
      </c>
      <c r="D30" s="36" t="s">
        <v>44</v>
      </c>
      <c r="E30" s="39"/>
      <c r="F30" s="116"/>
      <c r="G30" s="116"/>
      <c r="H30" s="40"/>
      <c r="I30" s="40"/>
      <c r="J30" s="55"/>
      <c r="K30" s="49"/>
      <c r="L30" s="55"/>
      <c r="M30" s="49"/>
      <c r="N30" s="178">
        <v>0</v>
      </c>
    </row>
    <row r="31" spans="2:14" ht="15.75" thickBot="1" x14ac:dyDescent="0.3">
      <c r="B31" s="41"/>
      <c r="C31" s="42"/>
      <c r="D31" s="28" t="s">
        <v>45</v>
      </c>
      <c r="E31" s="43"/>
      <c r="F31" s="141">
        <v>7303241</v>
      </c>
      <c r="G31" s="115"/>
      <c r="H31" s="145">
        <v>0</v>
      </c>
      <c r="I31" s="48">
        <v>98395.94</v>
      </c>
      <c r="J31" s="48">
        <v>296904.52</v>
      </c>
      <c r="K31" s="110">
        <v>70249.47</v>
      </c>
      <c r="L31" s="151">
        <v>0</v>
      </c>
      <c r="M31" s="27">
        <v>63580.23</v>
      </c>
      <c r="N31" s="178">
        <v>529130.16</v>
      </c>
    </row>
    <row r="32" spans="2:14" ht="15.75" thickBot="1" x14ac:dyDescent="0.3">
      <c r="B32" s="35"/>
      <c r="C32" s="45" t="s">
        <v>46</v>
      </c>
      <c r="D32" s="46" t="s">
        <v>47</v>
      </c>
      <c r="E32" s="47"/>
      <c r="F32" s="116"/>
      <c r="G32" s="47"/>
      <c r="H32" s="40"/>
      <c r="I32" s="69"/>
      <c r="J32" s="61"/>
      <c r="K32" s="69"/>
      <c r="L32" s="69"/>
      <c r="M32" s="70"/>
      <c r="N32" s="9">
        <v>0</v>
      </c>
    </row>
    <row r="33" spans="2:14" ht="15.75" thickBot="1" x14ac:dyDescent="0.3">
      <c r="B33" s="24"/>
      <c r="C33" s="45"/>
      <c r="D33" s="46" t="s">
        <v>48</v>
      </c>
      <c r="E33" s="47"/>
      <c r="F33" s="141">
        <v>1495000</v>
      </c>
      <c r="G33" s="47"/>
      <c r="H33" s="145">
        <v>0</v>
      </c>
      <c r="I33" s="48">
        <v>95000</v>
      </c>
      <c r="J33" s="48">
        <v>81791.7</v>
      </c>
      <c r="K33" s="145">
        <v>0</v>
      </c>
      <c r="L33" s="145">
        <v>0</v>
      </c>
      <c r="M33" s="145">
        <v>0</v>
      </c>
      <c r="N33" s="9">
        <v>176791.7</v>
      </c>
    </row>
    <row r="34" spans="2:14" ht="15.75" thickBot="1" x14ac:dyDescent="0.3">
      <c r="B34" s="31"/>
      <c r="C34" s="35" t="s">
        <v>49</v>
      </c>
      <c r="D34" s="36" t="s">
        <v>50</v>
      </c>
      <c r="E34" s="37"/>
      <c r="F34" s="143">
        <v>800000</v>
      </c>
      <c r="G34" s="37"/>
      <c r="H34" s="49"/>
      <c r="I34" s="50">
        <v>12980</v>
      </c>
      <c r="J34" s="55">
        <v>130980</v>
      </c>
      <c r="K34" s="145">
        <v>0</v>
      </c>
      <c r="L34" s="145">
        <v>0</v>
      </c>
      <c r="M34" s="34">
        <v>155052</v>
      </c>
      <c r="N34" s="9">
        <v>299012</v>
      </c>
    </row>
    <row r="35" spans="2:14" ht="15.75" thickBot="1" x14ac:dyDescent="0.3">
      <c r="B35" s="10" t="s">
        <v>51</v>
      </c>
      <c r="C35" s="51"/>
      <c r="D35" s="441" t="s">
        <v>52</v>
      </c>
      <c r="E35" s="442"/>
      <c r="F35" s="149">
        <v>34850758</v>
      </c>
      <c r="G35" s="139" t="s">
        <v>18</v>
      </c>
      <c r="H35" s="52">
        <v>0</v>
      </c>
      <c r="I35" s="52">
        <v>1132575.8999999999</v>
      </c>
      <c r="J35" s="52">
        <v>5155776.45</v>
      </c>
      <c r="K35" s="52">
        <v>1904276.24</v>
      </c>
      <c r="L35" s="52">
        <v>583424.07000000007</v>
      </c>
      <c r="M35" s="52">
        <v>8189040.4399999995</v>
      </c>
      <c r="N35" s="9">
        <v>16965093.100000001</v>
      </c>
    </row>
    <row r="36" spans="2:14" ht="15.75" thickBot="1" x14ac:dyDescent="0.3">
      <c r="B36" s="24"/>
      <c r="C36" s="24" t="s">
        <v>53</v>
      </c>
      <c r="D36" s="28" t="s">
        <v>54</v>
      </c>
      <c r="E36" s="43"/>
      <c r="F36" s="141">
        <v>3300000</v>
      </c>
      <c r="G36" s="43"/>
      <c r="H36" s="145">
        <v>0</v>
      </c>
      <c r="I36" s="50">
        <v>1534</v>
      </c>
      <c r="J36" s="55">
        <v>324271.40000000002</v>
      </c>
      <c r="K36" s="27">
        <v>108029.72</v>
      </c>
      <c r="L36" s="151">
        <v>0</v>
      </c>
      <c r="M36" s="34">
        <v>900726.37</v>
      </c>
      <c r="N36" s="9">
        <v>1334561.49</v>
      </c>
    </row>
    <row r="37" spans="2:14" ht="15.75" thickBot="1" x14ac:dyDescent="0.3">
      <c r="B37" s="24"/>
      <c r="C37" s="24" t="s">
        <v>55</v>
      </c>
      <c r="D37" s="28" t="s">
        <v>56</v>
      </c>
      <c r="E37" s="43"/>
      <c r="F37" s="142">
        <v>1250000</v>
      </c>
      <c r="G37" s="43"/>
      <c r="H37" s="145">
        <v>0</v>
      </c>
      <c r="I37" s="145">
        <v>0</v>
      </c>
      <c r="J37" s="55">
        <v>452187.45</v>
      </c>
      <c r="K37" s="34"/>
      <c r="L37" s="179">
        <v>150858</v>
      </c>
      <c r="M37" s="34">
        <v>386639.35</v>
      </c>
      <c r="N37" s="9">
        <v>989684.79999999993</v>
      </c>
    </row>
    <row r="38" spans="2:14" ht="15.75" thickBot="1" x14ac:dyDescent="0.3">
      <c r="B38" s="24"/>
      <c r="C38" s="54" t="s">
        <v>57</v>
      </c>
      <c r="D38" s="46" t="s">
        <v>58</v>
      </c>
      <c r="E38" s="47"/>
      <c r="F38" s="142">
        <v>1197000</v>
      </c>
      <c r="G38" s="47"/>
      <c r="H38" s="145">
        <v>0</v>
      </c>
      <c r="I38" s="145">
        <v>0</v>
      </c>
      <c r="J38" s="55">
        <v>112884.7</v>
      </c>
      <c r="K38" s="34">
        <v>106707.4</v>
      </c>
      <c r="L38" s="179"/>
      <c r="M38" s="34"/>
      <c r="N38" s="9">
        <v>219592.09999999998</v>
      </c>
    </row>
    <row r="39" spans="2:14" ht="15.75" thickBot="1" x14ac:dyDescent="0.3">
      <c r="B39" s="41"/>
      <c r="C39" s="31" t="s">
        <v>59</v>
      </c>
      <c r="D39" s="32" t="s">
        <v>60</v>
      </c>
      <c r="E39" s="113"/>
      <c r="F39" s="142">
        <v>50000</v>
      </c>
      <c r="G39" s="113"/>
      <c r="H39" s="145">
        <v>0</v>
      </c>
      <c r="I39" s="145">
        <v>0</v>
      </c>
      <c r="J39" s="145">
        <v>0</v>
      </c>
      <c r="K39" s="145">
        <v>0</v>
      </c>
      <c r="L39" s="151">
        <v>0</v>
      </c>
      <c r="M39" s="145">
        <v>0</v>
      </c>
      <c r="N39" s="9">
        <v>0</v>
      </c>
    </row>
    <row r="40" spans="2:14" ht="15.75" thickBot="1" x14ac:dyDescent="0.3">
      <c r="B40" s="54"/>
      <c r="C40" s="54" t="s">
        <v>61</v>
      </c>
      <c r="D40" s="46" t="s">
        <v>62</v>
      </c>
      <c r="E40" s="47"/>
      <c r="F40" s="142">
        <v>2300000</v>
      </c>
      <c r="G40" s="47"/>
      <c r="H40" s="145">
        <v>0</v>
      </c>
      <c r="I40" s="49">
        <v>1060000</v>
      </c>
      <c r="J40" s="55">
        <v>82411.199999999997</v>
      </c>
      <c r="K40" s="49">
        <v>198979.36</v>
      </c>
      <c r="L40" s="179">
        <v>16115</v>
      </c>
      <c r="M40" s="34">
        <v>1056773.8500000001</v>
      </c>
      <c r="N40" s="9">
        <v>2414279.41</v>
      </c>
    </row>
    <row r="41" spans="2:14" ht="15.75" thickBot="1" x14ac:dyDescent="0.3">
      <c r="B41" s="38"/>
      <c r="C41" s="38" t="s">
        <v>63</v>
      </c>
      <c r="D41" s="36" t="s">
        <v>64</v>
      </c>
      <c r="E41" s="39"/>
      <c r="F41" s="144"/>
      <c r="G41" s="39"/>
      <c r="H41" s="69"/>
      <c r="I41" s="40"/>
      <c r="J41" s="40"/>
      <c r="K41" s="69"/>
      <c r="L41" s="40"/>
      <c r="M41" s="69"/>
      <c r="N41" s="9">
        <v>0</v>
      </c>
    </row>
    <row r="42" spans="2:14" ht="15.75" thickBot="1" x14ac:dyDescent="0.3">
      <c r="B42" s="41"/>
      <c r="C42" s="41"/>
      <c r="D42" s="46" t="s">
        <v>65</v>
      </c>
      <c r="E42" s="47"/>
      <c r="F42" s="146">
        <v>5200000</v>
      </c>
      <c r="G42" s="47"/>
      <c r="H42" s="145">
        <v>0</v>
      </c>
      <c r="I42" s="145">
        <v>0</v>
      </c>
      <c r="J42" s="145">
        <v>0</v>
      </c>
      <c r="K42" s="110">
        <v>1395840.66</v>
      </c>
      <c r="L42" s="48">
        <v>66277</v>
      </c>
      <c r="M42" s="27">
        <v>1166681.8500000001</v>
      </c>
      <c r="N42" s="9">
        <v>2628799.5099999998</v>
      </c>
    </row>
    <row r="43" spans="2:14" ht="15.75" thickBot="1" x14ac:dyDescent="0.3">
      <c r="B43" s="38"/>
      <c r="C43" s="38" t="s">
        <v>66</v>
      </c>
      <c r="D43" s="36" t="s">
        <v>67</v>
      </c>
      <c r="E43" s="39"/>
      <c r="F43" s="147">
        <v>18330000</v>
      </c>
      <c r="G43" s="36"/>
      <c r="H43" s="40"/>
      <c r="I43" s="69"/>
      <c r="J43" s="50"/>
      <c r="K43" s="49"/>
      <c r="L43" s="49"/>
      <c r="M43" s="49"/>
      <c r="N43" s="9">
        <v>0</v>
      </c>
    </row>
    <row r="44" spans="2:14" ht="15.75" thickBot="1" x14ac:dyDescent="0.3">
      <c r="B44" s="42"/>
      <c r="C44" s="42"/>
      <c r="D44" s="28" t="s">
        <v>68</v>
      </c>
      <c r="E44" s="43"/>
      <c r="F44" s="148"/>
      <c r="G44" s="28"/>
      <c r="H44" s="145">
        <v>0</v>
      </c>
      <c r="I44" s="145">
        <v>0</v>
      </c>
      <c r="J44" s="50">
        <v>4035431.38</v>
      </c>
      <c r="K44" s="145">
        <v>0</v>
      </c>
      <c r="L44" s="27">
        <v>1415</v>
      </c>
      <c r="M44" s="27">
        <v>3750000</v>
      </c>
      <c r="N44" s="9">
        <v>7786846.3799999999</v>
      </c>
    </row>
    <row r="45" spans="2:14" ht="15.75" thickBot="1" x14ac:dyDescent="0.3">
      <c r="B45" s="41"/>
      <c r="C45" s="41" t="s">
        <v>69</v>
      </c>
      <c r="D45" s="46" t="s">
        <v>70</v>
      </c>
      <c r="E45" s="47"/>
      <c r="F45" s="146"/>
      <c r="G45" s="47"/>
      <c r="H45" s="44"/>
      <c r="I45" s="110"/>
      <c r="J45" s="55"/>
      <c r="K45" s="49"/>
      <c r="L45" s="49"/>
      <c r="M45" s="49"/>
      <c r="N45" s="9">
        <v>0</v>
      </c>
    </row>
    <row r="46" spans="2:14" ht="15.75" thickBot="1" x14ac:dyDescent="0.3">
      <c r="B46" s="42"/>
      <c r="C46" s="42"/>
      <c r="D46" s="28" t="s">
        <v>71</v>
      </c>
      <c r="E46" s="43"/>
      <c r="F46" s="145">
        <v>0</v>
      </c>
      <c r="G46" s="43"/>
      <c r="H46" s="145">
        <v>0</v>
      </c>
      <c r="I46" s="145">
        <v>0</v>
      </c>
      <c r="J46" s="145">
        <v>0</v>
      </c>
      <c r="K46" s="145">
        <v>0</v>
      </c>
      <c r="L46" s="145">
        <v>0</v>
      </c>
      <c r="M46" s="145">
        <v>0</v>
      </c>
      <c r="N46" s="9">
        <v>0</v>
      </c>
    </row>
    <row r="47" spans="2:14" ht="15.75" thickBot="1" x14ac:dyDescent="0.3">
      <c r="B47" s="24"/>
      <c r="C47" s="24" t="s">
        <v>72</v>
      </c>
      <c r="D47" s="28" t="s">
        <v>73</v>
      </c>
      <c r="E47" s="29"/>
      <c r="F47" s="144">
        <v>3223758</v>
      </c>
      <c r="G47" s="43"/>
      <c r="H47" s="69"/>
      <c r="I47" s="50">
        <v>71041.899999999994</v>
      </c>
      <c r="J47" s="50">
        <v>148590.32</v>
      </c>
      <c r="K47" s="110">
        <v>94719.1</v>
      </c>
      <c r="L47" s="50">
        <v>348759.07</v>
      </c>
      <c r="M47" s="49">
        <v>928219.02</v>
      </c>
      <c r="N47" s="9">
        <v>1591329.4100000001</v>
      </c>
    </row>
    <row r="48" spans="2:14" ht="15.75" thickBot="1" x14ac:dyDescent="0.3">
      <c r="B48" s="10" t="s">
        <v>74</v>
      </c>
      <c r="C48" s="57"/>
      <c r="D48" s="58" t="s">
        <v>75</v>
      </c>
      <c r="E48" s="59"/>
      <c r="F48" s="150">
        <v>800000</v>
      </c>
      <c r="G48" s="139" t="s">
        <v>18</v>
      </c>
      <c r="H48" s="60"/>
      <c r="I48" s="60"/>
      <c r="J48" s="60"/>
      <c r="K48" s="60"/>
      <c r="L48" s="60"/>
      <c r="M48" s="60"/>
      <c r="N48" s="9">
        <v>0</v>
      </c>
    </row>
    <row r="49" spans="2:14" ht="15.75" thickBot="1" x14ac:dyDescent="0.3">
      <c r="B49" s="54"/>
      <c r="C49" s="54" t="s">
        <v>76</v>
      </c>
      <c r="D49" s="46" t="s">
        <v>77</v>
      </c>
      <c r="E49" s="47"/>
      <c r="F49" s="141">
        <v>800000</v>
      </c>
      <c r="G49" s="115"/>
      <c r="H49" s="56"/>
      <c r="I49" s="53"/>
      <c r="J49" s="69"/>
      <c r="K49" s="70"/>
      <c r="L49" s="53"/>
      <c r="M49" s="53"/>
      <c r="N49" s="9">
        <v>0</v>
      </c>
    </row>
    <row r="50" spans="2:14" ht="15.75" thickBot="1" x14ac:dyDescent="0.3">
      <c r="B50" s="38"/>
      <c r="C50" s="35" t="s">
        <v>78</v>
      </c>
      <c r="D50" s="36" t="s">
        <v>79</v>
      </c>
      <c r="E50" s="39"/>
      <c r="F50" s="116"/>
      <c r="G50" s="39"/>
      <c r="H50" s="49"/>
      <c r="I50" s="101"/>
      <c r="J50" s="55"/>
      <c r="K50" s="49"/>
      <c r="L50" s="49"/>
      <c r="M50" s="49"/>
      <c r="N50" s="9">
        <v>0</v>
      </c>
    </row>
    <row r="51" spans="2:14" ht="15.75" thickBot="1" x14ac:dyDescent="0.3">
      <c r="B51" s="41"/>
      <c r="C51" s="54"/>
      <c r="D51" s="28" t="s">
        <v>80</v>
      </c>
      <c r="E51" s="43"/>
      <c r="F51" s="145">
        <v>0</v>
      </c>
      <c r="G51" s="43"/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9">
        <v>0</v>
      </c>
    </row>
    <row r="52" spans="2:14" ht="15.75" thickBot="1" x14ac:dyDescent="0.3">
      <c r="B52" s="38"/>
      <c r="C52" s="35" t="s">
        <v>81</v>
      </c>
      <c r="D52" s="36" t="s">
        <v>82</v>
      </c>
      <c r="E52" s="39"/>
      <c r="F52" s="116"/>
      <c r="G52" s="39"/>
      <c r="H52" s="55"/>
      <c r="I52" s="55"/>
      <c r="J52" s="44"/>
      <c r="K52" s="49"/>
      <c r="L52" s="49"/>
      <c r="M52" s="49"/>
      <c r="N52" s="9">
        <v>0</v>
      </c>
    </row>
    <row r="53" spans="2:14" ht="15.75" thickBot="1" x14ac:dyDescent="0.3">
      <c r="B53" s="41"/>
      <c r="C53" s="54"/>
      <c r="D53" s="28" t="s">
        <v>83</v>
      </c>
      <c r="E53" s="43"/>
      <c r="F53" s="145">
        <v>0</v>
      </c>
      <c r="G53" s="47"/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9">
        <v>0</v>
      </c>
    </row>
    <row r="54" spans="2:14" ht="15.75" thickBot="1" x14ac:dyDescent="0.3">
      <c r="B54" s="35"/>
      <c r="C54" s="35" t="s">
        <v>84</v>
      </c>
      <c r="D54" s="36" t="s">
        <v>85</v>
      </c>
      <c r="E54" s="39"/>
      <c r="F54" s="116"/>
      <c r="G54" s="39"/>
      <c r="H54" s="55"/>
      <c r="I54" s="55"/>
      <c r="J54" s="55"/>
      <c r="K54" s="49"/>
      <c r="L54" s="49"/>
      <c r="M54" s="49"/>
      <c r="N54" s="9">
        <v>0</v>
      </c>
    </row>
    <row r="55" spans="2:14" ht="15.75" thickBot="1" x14ac:dyDescent="0.3">
      <c r="B55" s="54"/>
      <c r="C55" s="54"/>
      <c r="D55" s="46" t="s">
        <v>86</v>
      </c>
      <c r="E55" s="47"/>
      <c r="F55" s="145">
        <v>0</v>
      </c>
      <c r="G55" s="47"/>
      <c r="H55" s="145">
        <v>0</v>
      </c>
      <c r="I55" s="145">
        <v>0</v>
      </c>
      <c r="J55" s="145">
        <v>0</v>
      </c>
      <c r="K55" s="145">
        <v>0</v>
      </c>
      <c r="L55" s="145">
        <v>0</v>
      </c>
      <c r="M55" s="145">
        <v>0</v>
      </c>
      <c r="N55" s="9">
        <v>0</v>
      </c>
    </row>
    <row r="56" spans="2:14" ht="15.75" thickBot="1" x14ac:dyDescent="0.3">
      <c r="B56" s="35"/>
      <c r="C56" s="35" t="s">
        <v>87</v>
      </c>
      <c r="D56" s="36" t="s">
        <v>88</v>
      </c>
      <c r="E56" s="37"/>
      <c r="F56" s="116"/>
      <c r="G56" s="39"/>
      <c r="H56" s="40"/>
      <c r="I56" s="40"/>
      <c r="J56" s="40"/>
      <c r="K56" s="69"/>
      <c r="L56" s="69"/>
      <c r="M56" s="69"/>
      <c r="N56" s="9">
        <v>0</v>
      </c>
    </row>
    <row r="57" spans="2:14" ht="15.75" thickBot="1" x14ac:dyDescent="0.3">
      <c r="B57" s="54"/>
      <c r="C57" s="54"/>
      <c r="D57" s="46" t="s">
        <v>89</v>
      </c>
      <c r="E57" s="62"/>
      <c r="F57" s="145">
        <v>0</v>
      </c>
      <c r="G57" s="47"/>
      <c r="H57" s="145">
        <v>0</v>
      </c>
      <c r="I57" s="145">
        <v>0</v>
      </c>
      <c r="J57" s="145">
        <v>0</v>
      </c>
      <c r="K57" s="145">
        <v>0</v>
      </c>
      <c r="L57" s="145">
        <v>0</v>
      </c>
      <c r="M57" s="145">
        <v>0</v>
      </c>
      <c r="N57" s="9">
        <v>0</v>
      </c>
    </row>
    <row r="58" spans="2:14" ht="15.75" thickBot="1" x14ac:dyDescent="0.3">
      <c r="B58" s="38"/>
      <c r="C58" s="38" t="s">
        <v>90</v>
      </c>
      <c r="D58" s="36" t="s">
        <v>91</v>
      </c>
      <c r="E58" s="39"/>
      <c r="F58" s="116"/>
      <c r="G58" s="39"/>
      <c r="H58" s="40"/>
      <c r="I58" s="40"/>
      <c r="J58" s="40"/>
      <c r="K58" s="69"/>
      <c r="L58" s="69"/>
      <c r="M58" s="69"/>
      <c r="N58" s="9">
        <v>0</v>
      </c>
    </row>
    <row r="59" spans="2:14" ht="15.75" thickBot="1" x14ac:dyDescent="0.3">
      <c r="B59" s="41"/>
      <c r="C59" s="41"/>
      <c r="D59" s="28" t="s">
        <v>92</v>
      </c>
      <c r="E59" s="43"/>
      <c r="F59" s="145">
        <v>0</v>
      </c>
      <c r="G59" s="47"/>
      <c r="H59" s="145">
        <v>0</v>
      </c>
      <c r="I59" s="145">
        <v>0</v>
      </c>
      <c r="J59" s="145">
        <v>0</v>
      </c>
      <c r="K59" s="145">
        <v>0</v>
      </c>
      <c r="L59" s="145">
        <v>0</v>
      </c>
      <c r="M59" s="145">
        <v>0</v>
      </c>
      <c r="N59" s="9">
        <v>0</v>
      </c>
    </row>
    <row r="60" spans="2:14" ht="15.75" thickBot="1" x14ac:dyDescent="0.3">
      <c r="B60" s="38"/>
      <c r="C60" s="35" t="s">
        <v>93</v>
      </c>
      <c r="D60" s="39" t="s">
        <v>91</v>
      </c>
      <c r="E60" s="39"/>
      <c r="F60" s="116"/>
      <c r="G60" s="116"/>
      <c r="H60" s="40"/>
      <c r="I60" s="40"/>
      <c r="J60" s="40"/>
      <c r="K60" s="69"/>
      <c r="L60" s="185"/>
      <c r="M60" s="69"/>
      <c r="N60" s="9">
        <v>0</v>
      </c>
    </row>
    <row r="61" spans="2:14" ht="15.75" thickBot="1" x14ac:dyDescent="0.3">
      <c r="B61" s="41"/>
      <c r="C61" s="54"/>
      <c r="D61" s="47" t="s">
        <v>92</v>
      </c>
      <c r="E61" s="47"/>
      <c r="F61" s="145">
        <v>0</v>
      </c>
      <c r="G61" s="118"/>
      <c r="H61" s="145">
        <v>0</v>
      </c>
      <c r="I61" s="145">
        <v>0</v>
      </c>
      <c r="J61" s="145">
        <v>0</v>
      </c>
      <c r="K61" s="145">
        <v>0</v>
      </c>
      <c r="L61" s="151">
        <v>0</v>
      </c>
      <c r="M61" s="145">
        <v>0</v>
      </c>
      <c r="N61" s="9">
        <v>0</v>
      </c>
    </row>
    <row r="62" spans="2:14" ht="15.75" thickBot="1" x14ac:dyDescent="0.3">
      <c r="B62" s="10" t="s">
        <v>94</v>
      </c>
      <c r="C62" s="51"/>
      <c r="D62" s="63" t="s">
        <v>95</v>
      </c>
      <c r="E62" s="64"/>
      <c r="F62" s="117"/>
      <c r="G62" s="186" t="s">
        <v>18</v>
      </c>
      <c r="H62" s="65"/>
      <c r="I62" s="65"/>
      <c r="J62" s="65"/>
      <c r="K62" s="65"/>
      <c r="L62" s="65"/>
      <c r="M62" s="65"/>
      <c r="N62" s="9">
        <v>0</v>
      </c>
    </row>
    <row r="63" spans="2:14" ht="15.75" thickBot="1" x14ac:dyDescent="0.3">
      <c r="B63" s="54"/>
      <c r="C63" s="54" t="s">
        <v>96</v>
      </c>
      <c r="D63" s="46" t="s">
        <v>97</v>
      </c>
      <c r="E63" s="62"/>
      <c r="F63" s="47"/>
      <c r="G63" s="118"/>
      <c r="H63" s="61"/>
      <c r="I63" s="61"/>
      <c r="J63" s="61"/>
      <c r="K63" s="70"/>
      <c r="L63" s="70"/>
      <c r="M63" s="70"/>
      <c r="N63" s="9">
        <v>0</v>
      </c>
    </row>
    <row r="64" spans="2:14" ht="15.75" thickBot="1" x14ac:dyDescent="0.3">
      <c r="B64" s="54"/>
      <c r="C64" s="54"/>
      <c r="D64" s="28" t="s">
        <v>98</v>
      </c>
      <c r="E64" s="29"/>
      <c r="F64" s="151">
        <v>0</v>
      </c>
      <c r="G64" s="115"/>
      <c r="H64" s="145">
        <v>0</v>
      </c>
      <c r="I64" s="145">
        <v>0</v>
      </c>
      <c r="J64" s="145">
        <v>0</v>
      </c>
      <c r="K64" s="145">
        <v>0</v>
      </c>
      <c r="L64" s="145">
        <v>0</v>
      </c>
      <c r="M64" s="145">
        <v>0</v>
      </c>
      <c r="N64" s="9">
        <v>0</v>
      </c>
    </row>
    <row r="65" spans="2:14" ht="15.75" thickBot="1" x14ac:dyDescent="0.3">
      <c r="B65" s="38"/>
      <c r="C65" s="35" t="s">
        <v>99</v>
      </c>
      <c r="D65" s="39" t="s">
        <v>100</v>
      </c>
      <c r="E65" s="37"/>
      <c r="F65" s="39"/>
      <c r="G65" s="116"/>
      <c r="H65" s="40"/>
      <c r="I65" s="40"/>
      <c r="J65" s="40"/>
      <c r="K65" s="69"/>
      <c r="L65" s="69"/>
      <c r="M65" s="69"/>
      <c r="N65" s="9">
        <v>0</v>
      </c>
    </row>
    <row r="66" spans="2:14" ht="15.75" thickBot="1" x14ac:dyDescent="0.3">
      <c r="B66" s="41"/>
      <c r="C66" s="54"/>
      <c r="D66" s="47" t="s">
        <v>80</v>
      </c>
      <c r="E66" s="62"/>
      <c r="F66" s="151">
        <v>0</v>
      </c>
      <c r="G66" s="115"/>
      <c r="H66" s="145">
        <v>0</v>
      </c>
      <c r="I66" s="145">
        <v>0</v>
      </c>
      <c r="J66" s="145">
        <v>0</v>
      </c>
      <c r="K66" s="145">
        <v>0</v>
      </c>
      <c r="L66" s="145">
        <v>0</v>
      </c>
      <c r="M66" s="145">
        <v>0</v>
      </c>
      <c r="N66" s="9">
        <v>0</v>
      </c>
    </row>
    <row r="67" spans="2:14" ht="15.75" thickBot="1" x14ac:dyDescent="0.3">
      <c r="B67" s="35"/>
      <c r="C67" s="35" t="s">
        <v>101</v>
      </c>
      <c r="D67" s="36" t="s">
        <v>100</v>
      </c>
      <c r="E67" s="37"/>
      <c r="F67" s="39"/>
      <c r="G67" s="116"/>
      <c r="H67" s="40"/>
      <c r="I67" s="40"/>
      <c r="J67" s="40"/>
      <c r="K67" s="69"/>
      <c r="L67" s="69"/>
      <c r="M67" s="69"/>
      <c r="N67" s="9">
        <v>0</v>
      </c>
    </row>
    <row r="68" spans="2:14" ht="15.75" thickBot="1" x14ac:dyDescent="0.3">
      <c r="B68" s="24"/>
      <c r="C68" s="24"/>
      <c r="D68" s="28" t="s">
        <v>102</v>
      </c>
      <c r="E68" s="29"/>
      <c r="F68" s="151">
        <v>0</v>
      </c>
      <c r="G68" s="115"/>
      <c r="H68" s="145">
        <v>0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9">
        <v>0</v>
      </c>
    </row>
    <row r="69" spans="2:14" ht="15.75" thickBot="1" x14ac:dyDescent="0.3">
      <c r="B69" s="42"/>
      <c r="C69" s="24" t="s">
        <v>103</v>
      </c>
      <c r="D69" s="36" t="s">
        <v>104</v>
      </c>
      <c r="E69" s="37"/>
      <c r="F69" s="39"/>
      <c r="G69" s="116"/>
      <c r="H69" s="40"/>
      <c r="I69" s="40"/>
      <c r="J69" s="40"/>
      <c r="K69" s="69"/>
      <c r="L69" s="69"/>
      <c r="M69" s="69"/>
      <c r="N69" s="9">
        <v>0</v>
      </c>
    </row>
    <row r="70" spans="2:14" ht="15.75" thickBot="1" x14ac:dyDescent="0.3">
      <c r="B70" s="41"/>
      <c r="C70" s="54"/>
      <c r="D70" s="28" t="s">
        <v>86</v>
      </c>
      <c r="E70" s="29"/>
      <c r="F70" s="151">
        <v>0</v>
      </c>
      <c r="G70" s="115"/>
      <c r="H70" s="145">
        <v>0</v>
      </c>
      <c r="I70" s="145">
        <v>0</v>
      </c>
      <c r="J70" s="145">
        <v>0</v>
      </c>
      <c r="K70" s="145">
        <v>0</v>
      </c>
      <c r="L70" s="145">
        <v>0</v>
      </c>
      <c r="M70" s="145">
        <v>0</v>
      </c>
      <c r="N70" s="9">
        <v>0</v>
      </c>
    </row>
    <row r="71" spans="2:14" ht="15.75" thickBot="1" x14ac:dyDescent="0.3">
      <c r="B71" s="38"/>
      <c r="C71" s="35" t="s">
        <v>105</v>
      </c>
      <c r="D71" s="39" t="s">
        <v>106</v>
      </c>
      <c r="E71" s="39"/>
      <c r="F71" s="116"/>
      <c r="G71" s="39"/>
      <c r="H71" s="40"/>
      <c r="I71" s="40"/>
      <c r="J71" s="40"/>
      <c r="K71" s="69"/>
      <c r="L71" s="69"/>
      <c r="M71" s="69"/>
      <c r="N71" s="9">
        <v>0</v>
      </c>
    </row>
    <row r="72" spans="2:14" ht="15.75" thickBot="1" x14ac:dyDescent="0.3">
      <c r="B72" s="41"/>
      <c r="C72" s="54"/>
      <c r="D72" s="43" t="s">
        <v>86</v>
      </c>
      <c r="E72" s="43"/>
      <c r="F72" s="145">
        <v>0</v>
      </c>
      <c r="G72" s="43"/>
      <c r="H72" s="145">
        <v>0</v>
      </c>
      <c r="I72" s="145">
        <v>0</v>
      </c>
      <c r="J72" s="145">
        <v>0</v>
      </c>
      <c r="K72" s="154">
        <v>0</v>
      </c>
      <c r="L72" s="145">
        <v>0</v>
      </c>
      <c r="M72" s="145">
        <v>0</v>
      </c>
      <c r="N72" s="9">
        <v>0</v>
      </c>
    </row>
    <row r="73" spans="2:14" ht="15.75" thickBot="1" x14ac:dyDescent="0.3">
      <c r="B73" s="35"/>
      <c r="C73" s="66" t="s">
        <v>107</v>
      </c>
      <c r="D73" s="39" t="s">
        <v>97</v>
      </c>
      <c r="E73" s="39"/>
      <c r="F73" s="116"/>
      <c r="G73" s="39"/>
      <c r="H73" s="40"/>
      <c r="I73" s="40"/>
      <c r="J73" s="40"/>
      <c r="K73" s="69"/>
      <c r="L73" s="69"/>
      <c r="M73" s="69"/>
      <c r="N73" s="9">
        <v>0</v>
      </c>
    </row>
    <row r="74" spans="2:14" ht="15.75" thickBot="1" x14ac:dyDescent="0.3">
      <c r="B74" s="54"/>
      <c r="C74" s="45"/>
      <c r="D74" s="43" t="s">
        <v>92</v>
      </c>
      <c r="E74" s="43"/>
      <c r="F74" s="145">
        <v>0</v>
      </c>
      <c r="G74" s="43"/>
      <c r="H74" s="145">
        <v>0</v>
      </c>
      <c r="I74" s="145">
        <v>0</v>
      </c>
      <c r="J74" s="151">
        <v>0</v>
      </c>
      <c r="K74" s="145">
        <v>0</v>
      </c>
      <c r="L74" s="145">
        <v>0</v>
      </c>
      <c r="M74" s="145">
        <v>0</v>
      </c>
      <c r="N74" s="9">
        <v>0</v>
      </c>
    </row>
    <row r="75" spans="2:14" ht="15.75" thickBot="1" x14ac:dyDescent="0.3">
      <c r="B75" s="38"/>
      <c r="C75" s="35" t="s">
        <v>108</v>
      </c>
      <c r="D75" s="39" t="s">
        <v>109</v>
      </c>
      <c r="E75" s="39"/>
      <c r="F75" s="116"/>
      <c r="G75" s="116"/>
      <c r="H75" s="40"/>
      <c r="I75" s="40"/>
      <c r="J75" s="40"/>
      <c r="K75" s="70"/>
      <c r="L75" s="185"/>
      <c r="M75" s="69"/>
      <c r="N75" s="9">
        <v>0</v>
      </c>
    </row>
    <row r="76" spans="2:14" ht="15.75" thickBot="1" x14ac:dyDescent="0.3">
      <c r="B76" s="42"/>
      <c r="C76" s="24"/>
      <c r="D76" s="47" t="s">
        <v>110</v>
      </c>
      <c r="E76" s="47"/>
      <c r="F76" s="1"/>
      <c r="G76" s="118"/>
      <c r="H76" s="145">
        <v>0</v>
      </c>
      <c r="I76" s="145">
        <v>0</v>
      </c>
      <c r="J76" s="145">
        <v>0</v>
      </c>
      <c r="K76" s="145">
        <v>0</v>
      </c>
      <c r="L76" s="151">
        <v>0</v>
      </c>
      <c r="M76" s="145">
        <v>0</v>
      </c>
      <c r="N76" s="9">
        <v>0</v>
      </c>
    </row>
    <row r="77" spans="2:14" ht="15.75" thickBot="1" x14ac:dyDescent="0.3">
      <c r="B77" s="10" t="s">
        <v>111</v>
      </c>
      <c r="C77" s="42"/>
      <c r="D77" s="67" t="s">
        <v>112</v>
      </c>
      <c r="E77" s="68"/>
      <c r="F77" s="149">
        <v>5900000</v>
      </c>
      <c r="G77" s="139" t="s">
        <v>18</v>
      </c>
      <c r="H77" s="65"/>
      <c r="I77" s="65"/>
      <c r="J77" s="109"/>
      <c r="K77" s="52">
        <v>88376.1</v>
      </c>
      <c r="L77" s="52">
        <v>1178538.8799999999</v>
      </c>
      <c r="M77" s="52">
        <v>2368631.7599999998</v>
      </c>
      <c r="N77" s="9">
        <v>3635546.7399999998</v>
      </c>
    </row>
    <row r="78" spans="2:14" ht="15.75" thickBot="1" x14ac:dyDescent="0.3">
      <c r="B78" s="24"/>
      <c r="C78" s="24" t="s">
        <v>113</v>
      </c>
      <c r="D78" s="28" t="s">
        <v>114</v>
      </c>
      <c r="E78" s="29"/>
      <c r="F78" s="141">
        <v>1850000</v>
      </c>
      <c r="G78" s="43"/>
      <c r="H78" s="145">
        <v>0</v>
      </c>
      <c r="I78" s="145">
        <v>0</v>
      </c>
      <c r="J78" s="145">
        <v>0</v>
      </c>
      <c r="K78" s="27">
        <v>88376.1</v>
      </c>
      <c r="L78" s="27">
        <v>1178538.8799999999</v>
      </c>
      <c r="M78" s="27">
        <v>602201.76</v>
      </c>
      <c r="N78" s="9">
        <v>1869116.74</v>
      </c>
    </row>
    <row r="79" spans="2:14" ht="15.75" thickBot="1" x14ac:dyDescent="0.3">
      <c r="B79" s="54"/>
      <c r="C79" s="54" t="s">
        <v>115</v>
      </c>
      <c r="D79" s="36" t="s">
        <v>116</v>
      </c>
      <c r="E79" s="37"/>
      <c r="F79" s="145">
        <v>0</v>
      </c>
      <c r="G79" s="47"/>
      <c r="H79" s="145">
        <v>0</v>
      </c>
      <c r="I79" s="145">
        <v>0</v>
      </c>
      <c r="J79" s="145">
        <v>0</v>
      </c>
      <c r="K79" s="145">
        <v>0</v>
      </c>
      <c r="L79" s="145">
        <v>0</v>
      </c>
      <c r="M79" s="145">
        <v>0</v>
      </c>
      <c r="N79" s="9">
        <v>0</v>
      </c>
    </row>
    <row r="80" spans="2:14" ht="15.75" thickBot="1" x14ac:dyDescent="0.3">
      <c r="B80" s="35"/>
      <c r="C80" s="66" t="s">
        <v>117</v>
      </c>
      <c r="D80" s="39" t="s">
        <v>118</v>
      </c>
      <c r="E80" s="39"/>
      <c r="F80" s="116"/>
      <c r="G80" s="39"/>
      <c r="H80" s="40"/>
      <c r="I80" s="40"/>
      <c r="J80" s="40"/>
      <c r="K80" s="69"/>
      <c r="L80" s="40"/>
      <c r="M80" s="69"/>
      <c r="N80" s="9">
        <v>0</v>
      </c>
    </row>
    <row r="81" spans="2:14" ht="15.75" thickBot="1" x14ac:dyDescent="0.3">
      <c r="B81" s="54"/>
      <c r="C81" s="45"/>
      <c r="D81" s="47" t="s">
        <v>119</v>
      </c>
      <c r="E81" s="47"/>
      <c r="F81" s="145">
        <v>0</v>
      </c>
      <c r="G81" s="47"/>
      <c r="H81" s="145">
        <v>0</v>
      </c>
      <c r="I81" s="145">
        <v>0</v>
      </c>
      <c r="J81" s="145">
        <v>0</v>
      </c>
      <c r="K81" s="145">
        <v>0</v>
      </c>
      <c r="L81" s="151">
        <v>0</v>
      </c>
      <c r="M81" s="145">
        <v>0</v>
      </c>
      <c r="N81" s="9">
        <v>0</v>
      </c>
    </row>
    <row r="82" spans="2:14" ht="15.75" thickBot="1" x14ac:dyDescent="0.3">
      <c r="B82" s="35"/>
      <c r="C82" s="35" t="s">
        <v>120</v>
      </c>
      <c r="D82" s="36" t="s">
        <v>121</v>
      </c>
      <c r="E82" s="39"/>
      <c r="F82" s="116"/>
      <c r="G82" s="39"/>
      <c r="H82" s="40"/>
      <c r="I82" s="40"/>
      <c r="J82" s="40"/>
      <c r="K82" s="69"/>
      <c r="L82" s="69"/>
      <c r="M82" s="69"/>
      <c r="N82" s="9">
        <v>0</v>
      </c>
    </row>
    <row r="83" spans="2:14" ht="15.75" thickBot="1" x14ac:dyDescent="0.3">
      <c r="B83" s="24"/>
      <c r="C83" s="24"/>
      <c r="D83" s="28" t="s">
        <v>122</v>
      </c>
      <c r="E83" s="43"/>
      <c r="F83" s="141">
        <v>3950000</v>
      </c>
      <c r="G83" s="43"/>
      <c r="H83" s="145">
        <v>0</v>
      </c>
      <c r="I83" s="145">
        <v>0</v>
      </c>
      <c r="J83" s="145">
        <v>0</v>
      </c>
      <c r="K83" s="145">
        <v>0</v>
      </c>
      <c r="L83" s="145">
        <v>0</v>
      </c>
      <c r="M83" s="27">
        <v>1766430</v>
      </c>
      <c r="N83" s="9">
        <v>1766430</v>
      </c>
    </row>
    <row r="84" spans="2:14" ht="15.75" thickBot="1" x14ac:dyDescent="0.3">
      <c r="B84" s="24"/>
      <c r="C84" s="24" t="s">
        <v>123</v>
      </c>
      <c r="D84" s="28" t="s">
        <v>124</v>
      </c>
      <c r="E84" s="29"/>
      <c r="F84" s="142">
        <v>100000</v>
      </c>
      <c r="G84" s="43"/>
      <c r="H84" s="145">
        <v>0</v>
      </c>
      <c r="I84" s="145">
        <v>0</v>
      </c>
      <c r="J84" s="145">
        <v>0</v>
      </c>
      <c r="K84" s="145">
        <v>0</v>
      </c>
      <c r="L84" s="145">
        <v>0</v>
      </c>
      <c r="M84" s="145">
        <v>0</v>
      </c>
      <c r="N84" s="9">
        <v>0</v>
      </c>
    </row>
    <row r="85" spans="2:14" ht="15.75" thickBot="1" x14ac:dyDescent="0.3">
      <c r="B85" s="24"/>
      <c r="C85" s="24" t="s">
        <v>125</v>
      </c>
      <c r="D85" s="28" t="s">
        <v>126</v>
      </c>
      <c r="E85" s="29"/>
      <c r="F85" s="145">
        <v>0</v>
      </c>
      <c r="G85" s="43"/>
      <c r="H85" s="145">
        <v>0</v>
      </c>
      <c r="I85" s="145">
        <v>0</v>
      </c>
      <c r="J85" s="145">
        <v>0</v>
      </c>
      <c r="K85" s="145">
        <v>0</v>
      </c>
      <c r="L85" s="145">
        <v>0</v>
      </c>
      <c r="M85" s="145">
        <v>0</v>
      </c>
      <c r="N85" s="9">
        <v>0</v>
      </c>
    </row>
    <row r="86" spans="2:14" ht="15.75" thickBot="1" x14ac:dyDescent="0.3">
      <c r="B86" s="24"/>
      <c r="C86" s="24" t="s">
        <v>127</v>
      </c>
      <c r="D86" s="28" t="s">
        <v>128</v>
      </c>
      <c r="E86" s="29"/>
      <c r="F86" s="145">
        <v>0</v>
      </c>
      <c r="G86" s="43"/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9">
        <v>0</v>
      </c>
    </row>
    <row r="87" spans="2:14" ht="15.75" thickBot="1" x14ac:dyDescent="0.3">
      <c r="B87" s="54"/>
      <c r="C87" s="54" t="s">
        <v>129</v>
      </c>
      <c r="D87" s="46" t="s">
        <v>130</v>
      </c>
      <c r="E87" s="62"/>
      <c r="F87" s="145">
        <v>0</v>
      </c>
      <c r="G87" s="62"/>
      <c r="H87" s="145">
        <v>0</v>
      </c>
      <c r="I87" s="145">
        <v>0</v>
      </c>
      <c r="J87" s="145">
        <v>0</v>
      </c>
      <c r="K87" s="145">
        <v>0</v>
      </c>
      <c r="L87" s="145">
        <v>0</v>
      </c>
      <c r="M87" s="145">
        <v>0</v>
      </c>
      <c r="N87" s="9">
        <v>0</v>
      </c>
    </row>
    <row r="88" spans="2:14" ht="15.75" thickBot="1" x14ac:dyDescent="0.3">
      <c r="B88" s="35"/>
      <c r="C88" s="66" t="s">
        <v>131</v>
      </c>
      <c r="D88" s="39" t="s">
        <v>132</v>
      </c>
      <c r="E88" s="39"/>
      <c r="F88" s="116"/>
      <c r="G88" s="39"/>
      <c r="H88" s="69"/>
      <c r="I88" s="104"/>
      <c r="J88" s="40"/>
      <c r="K88" s="69"/>
      <c r="L88" s="185"/>
      <c r="M88" s="69"/>
      <c r="N88" s="9">
        <v>0</v>
      </c>
    </row>
    <row r="89" spans="2:14" ht="15.75" thickBot="1" x14ac:dyDescent="0.3">
      <c r="B89" s="54"/>
      <c r="C89" s="45"/>
      <c r="D89" s="47" t="s">
        <v>133</v>
      </c>
      <c r="E89" s="47"/>
      <c r="F89" s="145">
        <v>0</v>
      </c>
      <c r="G89" s="47"/>
      <c r="H89" s="145">
        <v>0</v>
      </c>
      <c r="I89" s="145">
        <v>0</v>
      </c>
      <c r="J89" s="145">
        <v>0</v>
      </c>
      <c r="K89" s="145">
        <v>0</v>
      </c>
      <c r="L89" s="151">
        <v>0</v>
      </c>
      <c r="M89" s="145">
        <v>0</v>
      </c>
      <c r="N89" s="9">
        <v>0</v>
      </c>
    </row>
    <row r="90" spans="2:14" ht="15.75" thickBot="1" x14ac:dyDescent="0.3">
      <c r="B90" s="10" t="s">
        <v>134</v>
      </c>
      <c r="C90" s="51"/>
      <c r="D90" s="63" t="s">
        <v>135</v>
      </c>
      <c r="E90" s="68"/>
      <c r="F90" s="149">
        <v>10000000</v>
      </c>
      <c r="G90" s="139" t="s">
        <v>18</v>
      </c>
      <c r="H90" s="65"/>
      <c r="I90" s="163">
        <v>988967.55</v>
      </c>
      <c r="J90" s="65"/>
      <c r="K90" s="9">
        <v>757518.28</v>
      </c>
      <c r="L90" s="9"/>
      <c r="M90" s="9"/>
      <c r="N90" s="9">
        <v>1746485.83</v>
      </c>
    </row>
    <row r="91" spans="2:14" ht="15.75" thickBot="1" x14ac:dyDescent="0.3">
      <c r="B91" s="24"/>
      <c r="C91" s="24" t="s">
        <v>136</v>
      </c>
      <c r="D91" s="28" t="s">
        <v>137</v>
      </c>
      <c r="E91" s="29"/>
      <c r="F91" s="145">
        <v>0</v>
      </c>
      <c r="G91" s="43"/>
      <c r="H91" s="145">
        <v>0</v>
      </c>
      <c r="I91" s="152">
        <v>988967.55</v>
      </c>
      <c r="J91" s="145">
        <v>0</v>
      </c>
      <c r="K91" s="184">
        <v>757518.28</v>
      </c>
      <c r="L91" s="145">
        <v>0</v>
      </c>
      <c r="M91" s="145">
        <v>0</v>
      </c>
      <c r="N91" s="9">
        <v>1746485.83</v>
      </c>
    </row>
    <row r="92" spans="2:14" ht="15.75" thickBot="1" x14ac:dyDescent="0.3">
      <c r="B92" s="24"/>
      <c r="C92" s="24" t="s">
        <v>138</v>
      </c>
      <c r="D92" s="28" t="s">
        <v>139</v>
      </c>
      <c r="E92" s="29"/>
      <c r="F92" s="152">
        <v>10000000</v>
      </c>
      <c r="G92" s="43"/>
      <c r="H92" s="145">
        <v>0</v>
      </c>
      <c r="I92" s="145">
        <v>0</v>
      </c>
      <c r="J92" s="145">
        <v>0</v>
      </c>
      <c r="K92" s="145">
        <v>0</v>
      </c>
      <c r="L92" s="145">
        <v>0</v>
      </c>
      <c r="M92" s="145">
        <v>0</v>
      </c>
      <c r="N92" s="9">
        <v>0</v>
      </c>
    </row>
    <row r="93" spans="2:14" ht="15.75" thickBot="1" x14ac:dyDescent="0.3">
      <c r="B93" s="54"/>
      <c r="C93" s="54" t="s">
        <v>140</v>
      </c>
      <c r="D93" s="46" t="s">
        <v>141</v>
      </c>
      <c r="E93" s="62"/>
      <c r="F93" s="145">
        <v>0</v>
      </c>
      <c r="G93" s="47"/>
      <c r="H93" s="145">
        <v>0</v>
      </c>
      <c r="I93" s="145">
        <v>0</v>
      </c>
      <c r="J93" s="145">
        <v>0</v>
      </c>
      <c r="K93" s="154">
        <v>0</v>
      </c>
      <c r="L93" s="145">
        <v>0</v>
      </c>
      <c r="M93" s="145">
        <v>0</v>
      </c>
      <c r="N93" s="9">
        <v>0</v>
      </c>
    </row>
    <row r="94" spans="2:14" ht="15.75" thickBot="1" x14ac:dyDescent="0.3">
      <c r="B94" s="35"/>
      <c r="C94" s="66" t="s">
        <v>142</v>
      </c>
      <c r="D94" s="39" t="s">
        <v>70</v>
      </c>
      <c r="E94" s="39"/>
      <c r="F94" s="116"/>
      <c r="G94" s="116"/>
      <c r="H94" s="40"/>
      <c r="I94" s="40"/>
      <c r="J94" s="40"/>
      <c r="K94" s="69"/>
      <c r="L94" s="185"/>
      <c r="M94" s="69"/>
      <c r="N94" s="9">
        <v>0</v>
      </c>
    </row>
    <row r="95" spans="2:14" ht="15.75" thickBot="1" x14ac:dyDescent="0.3">
      <c r="B95" s="54"/>
      <c r="C95" s="45"/>
      <c r="D95" s="47" t="s">
        <v>143</v>
      </c>
      <c r="E95" s="47"/>
      <c r="F95" s="145">
        <v>0</v>
      </c>
      <c r="G95" s="118"/>
      <c r="H95" s="145">
        <v>0</v>
      </c>
      <c r="I95" s="145">
        <v>0</v>
      </c>
      <c r="J95" s="151">
        <v>0</v>
      </c>
      <c r="K95" s="154">
        <v>0</v>
      </c>
      <c r="L95" s="151">
        <v>0</v>
      </c>
      <c r="M95" s="145">
        <v>0</v>
      </c>
      <c r="N95" s="9">
        <v>0</v>
      </c>
    </row>
    <row r="96" spans="2:14" ht="15.75" thickBot="1" x14ac:dyDescent="0.3">
      <c r="B96" s="164" t="s">
        <v>144</v>
      </c>
      <c r="C96" s="71"/>
      <c r="D96" s="72" t="s">
        <v>145</v>
      </c>
      <c r="E96" s="72"/>
      <c r="F96" s="165"/>
      <c r="G96" s="129"/>
      <c r="H96" s="167"/>
      <c r="I96" s="103"/>
      <c r="J96" s="180"/>
      <c r="K96" s="103"/>
      <c r="L96" s="103"/>
      <c r="M96" s="103"/>
      <c r="N96" s="9">
        <v>0</v>
      </c>
    </row>
    <row r="97" spans="2:14" ht="15.75" thickBot="1" x14ac:dyDescent="0.3">
      <c r="B97" s="73"/>
      <c r="C97" s="74"/>
      <c r="D97" s="75" t="s">
        <v>146</v>
      </c>
      <c r="E97" s="75"/>
      <c r="F97" s="166"/>
      <c r="G97" s="169" t="s">
        <v>18</v>
      </c>
      <c r="H97" s="168"/>
      <c r="I97" s="102"/>
      <c r="J97" s="183"/>
      <c r="K97" s="102"/>
      <c r="L97" s="102"/>
      <c r="M97" s="102"/>
      <c r="N97" s="9">
        <v>0</v>
      </c>
    </row>
    <row r="98" spans="2:14" ht="15.75" thickBot="1" x14ac:dyDescent="0.3">
      <c r="B98" s="54"/>
      <c r="C98" s="54" t="s">
        <v>147</v>
      </c>
      <c r="D98" s="46" t="s">
        <v>148</v>
      </c>
      <c r="E98" s="62"/>
      <c r="F98" s="145">
        <v>0</v>
      </c>
      <c r="G98" s="145">
        <v>0</v>
      </c>
      <c r="H98" s="70"/>
      <c r="I98" s="30"/>
      <c r="J98" s="69"/>
      <c r="K98" s="70"/>
      <c r="L98" s="53"/>
      <c r="M98" s="53"/>
      <c r="N98" s="9">
        <v>0</v>
      </c>
    </row>
    <row r="99" spans="2:14" ht="15.75" thickBot="1" x14ac:dyDescent="0.3">
      <c r="B99" s="38"/>
      <c r="C99" s="38" t="s">
        <v>149</v>
      </c>
      <c r="D99" s="36" t="s">
        <v>150</v>
      </c>
      <c r="E99" s="39"/>
      <c r="F99" s="116"/>
      <c r="G99" s="39"/>
      <c r="H99" s="40"/>
      <c r="I99" s="40"/>
      <c r="J99" s="40"/>
      <c r="K99" s="69"/>
      <c r="L99" s="69"/>
      <c r="M99" s="69"/>
      <c r="N99" s="9">
        <v>0</v>
      </c>
    </row>
    <row r="100" spans="2:14" ht="15.75" thickBot="1" x14ac:dyDescent="0.3">
      <c r="B100" s="42"/>
      <c r="C100" s="42"/>
      <c r="D100" s="28" t="s">
        <v>151</v>
      </c>
      <c r="E100" s="43"/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9">
        <v>0</v>
      </c>
    </row>
    <row r="101" spans="2:14" ht="15.75" thickBot="1" x14ac:dyDescent="0.3">
      <c r="B101" s="10" t="s">
        <v>152</v>
      </c>
      <c r="C101" s="24"/>
      <c r="D101" s="76" t="s">
        <v>153</v>
      </c>
      <c r="E101" s="77"/>
      <c r="F101" s="77"/>
      <c r="G101" s="77"/>
      <c r="H101" s="53"/>
      <c r="I101" s="30"/>
      <c r="J101" s="53"/>
      <c r="K101" s="53"/>
      <c r="L101" s="30"/>
      <c r="M101" s="30"/>
      <c r="N101" s="9">
        <v>0</v>
      </c>
    </row>
    <row r="102" spans="2:14" ht="15.75" thickBot="1" x14ac:dyDescent="0.3">
      <c r="B102" s="24"/>
      <c r="C102" s="24" t="s">
        <v>154</v>
      </c>
      <c r="D102" s="28" t="s">
        <v>155</v>
      </c>
      <c r="E102" s="29"/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9">
        <v>0</v>
      </c>
    </row>
    <row r="103" spans="2:14" ht="15.75" thickBot="1" x14ac:dyDescent="0.3">
      <c r="B103" s="54"/>
      <c r="C103" s="54" t="s">
        <v>156</v>
      </c>
      <c r="D103" s="46" t="s">
        <v>157</v>
      </c>
      <c r="E103" s="62"/>
      <c r="F103" s="145">
        <v>0</v>
      </c>
      <c r="G103" s="145">
        <v>0</v>
      </c>
      <c r="H103" s="145">
        <v>0</v>
      </c>
      <c r="I103" s="145">
        <v>0</v>
      </c>
      <c r="J103" s="145">
        <v>0</v>
      </c>
      <c r="K103" s="145">
        <v>0</v>
      </c>
      <c r="L103" s="145">
        <v>0</v>
      </c>
      <c r="M103" s="145">
        <v>0</v>
      </c>
      <c r="N103" s="9">
        <v>0</v>
      </c>
    </row>
    <row r="104" spans="2:14" ht="15.75" thickBot="1" x14ac:dyDescent="0.3">
      <c r="B104" s="35"/>
      <c r="C104" s="66" t="s">
        <v>158</v>
      </c>
      <c r="D104" s="39" t="s">
        <v>159</v>
      </c>
      <c r="E104" s="39"/>
      <c r="F104" s="39"/>
      <c r="G104" s="39"/>
      <c r="H104" s="69"/>
      <c r="I104" s="104"/>
      <c r="J104" s="40"/>
      <c r="K104" s="69"/>
      <c r="L104" s="185"/>
      <c r="M104" s="69"/>
      <c r="N104" s="9">
        <v>0</v>
      </c>
    </row>
    <row r="105" spans="2:14" ht="15.75" thickBot="1" x14ac:dyDescent="0.3">
      <c r="B105" s="54"/>
      <c r="C105" s="45"/>
      <c r="D105" s="47" t="s">
        <v>160</v>
      </c>
      <c r="E105" s="47"/>
      <c r="F105" s="145">
        <v>0</v>
      </c>
      <c r="G105" s="145">
        <v>0</v>
      </c>
      <c r="H105" s="145">
        <v>0</v>
      </c>
      <c r="I105" s="145">
        <v>0</v>
      </c>
      <c r="J105" s="145">
        <v>0</v>
      </c>
      <c r="K105" s="145">
        <v>0</v>
      </c>
      <c r="L105" s="151">
        <v>0</v>
      </c>
      <c r="M105" s="145">
        <v>0</v>
      </c>
      <c r="N105" s="9">
        <v>0</v>
      </c>
    </row>
    <row r="106" spans="2:14" ht="15.75" thickBot="1" x14ac:dyDescent="0.3">
      <c r="B106" s="429" t="s">
        <v>161</v>
      </c>
      <c r="C106" s="430"/>
      <c r="D106" s="430"/>
      <c r="E106" s="431"/>
      <c r="F106" s="153">
        <v>231148005</v>
      </c>
      <c r="G106" s="160" t="s">
        <v>18</v>
      </c>
      <c r="H106" s="100">
        <v>12499327.880000001</v>
      </c>
      <c r="I106" s="130">
        <v>15129013.6</v>
      </c>
      <c r="J106" s="100">
        <v>19940603.189999998</v>
      </c>
      <c r="K106" s="100">
        <v>17338489.82</v>
      </c>
      <c r="L106" s="100">
        <v>14343059.799999999</v>
      </c>
      <c r="M106" s="100">
        <v>25167142.629999999</v>
      </c>
      <c r="N106" s="158">
        <v>104417636.92</v>
      </c>
    </row>
    <row r="107" spans="2:14" ht="15.75" thickBot="1" x14ac:dyDescent="0.3">
      <c r="B107" s="78" t="s">
        <v>162</v>
      </c>
      <c r="C107" s="78"/>
      <c r="D107" s="78"/>
      <c r="E107" s="78"/>
      <c r="F107" s="78"/>
      <c r="G107" s="78"/>
      <c r="H107" s="79"/>
      <c r="I107" s="79"/>
      <c r="J107" s="79"/>
      <c r="K107" s="79"/>
      <c r="L107" s="79"/>
      <c r="M107" s="79"/>
      <c r="N107" s="9">
        <v>0</v>
      </c>
    </row>
    <row r="108" spans="2:14" ht="15.75" thickBot="1" x14ac:dyDescent="0.3">
      <c r="B108" s="80">
        <v>4.0999999999999996</v>
      </c>
      <c r="C108" s="131"/>
      <c r="D108" s="92" t="s">
        <v>163</v>
      </c>
      <c r="E108" s="94"/>
      <c r="F108" s="131"/>
      <c r="G108" s="131"/>
      <c r="H108" s="81"/>
      <c r="I108" s="81"/>
      <c r="J108" s="81"/>
      <c r="K108" s="81"/>
      <c r="L108" s="81"/>
      <c r="M108" s="81"/>
      <c r="N108" s="9">
        <v>0</v>
      </c>
    </row>
    <row r="109" spans="2:14" ht="15.75" thickBot="1" x14ac:dyDescent="0.3">
      <c r="B109" s="82"/>
      <c r="C109" s="133" t="s">
        <v>164</v>
      </c>
      <c r="D109" s="132" t="s">
        <v>165</v>
      </c>
      <c r="E109" s="114"/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9">
        <v>0</v>
      </c>
    </row>
    <row r="110" spans="2:14" ht="15.75" thickBot="1" x14ac:dyDescent="0.3">
      <c r="B110" s="82"/>
      <c r="C110" s="86" t="s">
        <v>166</v>
      </c>
      <c r="D110" s="84" t="s">
        <v>167</v>
      </c>
      <c r="E110" s="85"/>
      <c r="F110" s="162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9">
        <v>0</v>
      </c>
    </row>
    <row r="111" spans="2:14" ht="15.75" thickBot="1" x14ac:dyDescent="0.3">
      <c r="B111" s="82">
        <v>4.2</v>
      </c>
      <c r="C111" s="82"/>
      <c r="D111" s="83" t="s">
        <v>168</v>
      </c>
      <c r="E111" s="87"/>
      <c r="F111" s="162"/>
      <c r="G111" s="87"/>
      <c r="H111" s="88"/>
      <c r="I111" s="108"/>
      <c r="J111" s="88"/>
      <c r="K111" s="88"/>
      <c r="L111" s="88"/>
      <c r="M111" s="88"/>
      <c r="N111" s="9">
        <v>0</v>
      </c>
    </row>
    <row r="112" spans="2:14" ht="15.75" thickBot="1" x14ac:dyDescent="0.3">
      <c r="B112" s="82"/>
      <c r="C112" s="82" t="s">
        <v>169</v>
      </c>
      <c r="D112" s="84" t="s">
        <v>170</v>
      </c>
      <c r="E112" s="85"/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9">
        <v>0</v>
      </c>
    </row>
    <row r="113" spans="2:14" ht="15.75" thickBot="1" x14ac:dyDescent="0.3">
      <c r="B113" s="82"/>
      <c r="C113" s="82" t="s">
        <v>171</v>
      </c>
      <c r="D113" s="84" t="s">
        <v>172</v>
      </c>
      <c r="E113" s="85"/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9">
        <v>0</v>
      </c>
    </row>
    <row r="114" spans="2:14" ht="15.75" thickBot="1" x14ac:dyDescent="0.3">
      <c r="B114" s="82">
        <v>4.3</v>
      </c>
      <c r="C114" s="82"/>
      <c r="D114" s="83" t="s">
        <v>173</v>
      </c>
      <c r="E114" s="87"/>
      <c r="F114" s="87"/>
      <c r="G114" s="87"/>
      <c r="H114" s="88"/>
      <c r="I114" s="108"/>
      <c r="J114" s="88"/>
      <c r="K114" s="88"/>
      <c r="L114" s="88"/>
      <c r="M114" s="88"/>
      <c r="N114" s="9">
        <v>0</v>
      </c>
    </row>
    <row r="115" spans="2:14" ht="15.75" thickBot="1" x14ac:dyDescent="0.3">
      <c r="B115" s="89"/>
      <c r="C115" s="89" t="s">
        <v>174</v>
      </c>
      <c r="D115" s="90" t="s">
        <v>175</v>
      </c>
      <c r="E115" s="91"/>
      <c r="F115" s="154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9">
        <v>0</v>
      </c>
    </row>
    <row r="116" spans="2:14" ht="15.75" thickBot="1" x14ac:dyDescent="0.3">
      <c r="B116" s="92" t="s">
        <v>176</v>
      </c>
      <c r="C116" s="93"/>
      <c r="D116" s="93"/>
      <c r="E116" s="94"/>
      <c r="F116" s="155">
        <v>0</v>
      </c>
      <c r="G116" s="94"/>
      <c r="H116" s="95"/>
      <c r="I116" s="65"/>
      <c r="J116" s="65"/>
      <c r="K116" s="65"/>
      <c r="L116" s="65"/>
      <c r="M116" s="65"/>
      <c r="N116" s="9">
        <v>0</v>
      </c>
    </row>
    <row r="117" spans="2:14" ht="15.75" thickBot="1" x14ac:dyDescent="0.3">
      <c r="B117" s="78"/>
      <c r="C117" s="78"/>
      <c r="D117" s="78"/>
      <c r="E117" s="78"/>
      <c r="F117" s="78"/>
      <c r="G117" s="78"/>
      <c r="H117" s="96"/>
      <c r="I117" s="96"/>
      <c r="J117" s="96"/>
      <c r="K117" s="96"/>
      <c r="L117" s="96"/>
      <c r="M117" s="96"/>
      <c r="N117" s="9">
        <v>0</v>
      </c>
    </row>
    <row r="118" spans="2:14" ht="15.75" thickBot="1" x14ac:dyDescent="0.3">
      <c r="B118" s="159" t="s">
        <v>177</v>
      </c>
      <c r="C118" s="156"/>
      <c r="D118" s="156"/>
      <c r="E118" s="156"/>
      <c r="F118" s="157">
        <v>231148005</v>
      </c>
      <c r="G118" s="161" t="s">
        <v>18</v>
      </c>
      <c r="H118" s="97">
        <v>12499327.880000001</v>
      </c>
      <c r="I118" s="97">
        <v>15129013.6</v>
      </c>
      <c r="J118" s="97">
        <v>19940603.190000001</v>
      </c>
      <c r="K118" s="97">
        <v>17338489.82</v>
      </c>
      <c r="L118" s="97">
        <v>14343059.799999999</v>
      </c>
      <c r="M118" s="100">
        <v>25169142.629999999</v>
      </c>
      <c r="N118" s="158">
        <v>104417636.92</v>
      </c>
    </row>
    <row r="119" spans="2:14" x14ac:dyDescent="0.25">
      <c r="B119" s="98" t="s">
        <v>178</v>
      </c>
      <c r="C119" s="98"/>
      <c r="D119" s="98"/>
      <c r="E119" s="98"/>
      <c r="F119" s="98"/>
      <c r="G119" s="98"/>
      <c r="H119" s="99"/>
      <c r="I119" s="99"/>
      <c r="J119" s="99"/>
      <c r="K119" s="99"/>
      <c r="L119" s="99"/>
      <c r="M119" s="99"/>
      <c r="N119" s="99"/>
    </row>
    <row r="120" spans="2:14" x14ac:dyDescent="0.25">
      <c r="B120" s="98" t="s">
        <v>179</v>
      </c>
      <c r="C120" s="98"/>
      <c r="D120" s="98"/>
      <c r="E120" s="98"/>
      <c r="F120" s="98"/>
      <c r="G120" s="98"/>
      <c r="H120" s="99"/>
      <c r="I120" s="99"/>
      <c r="J120" s="99"/>
      <c r="K120" s="99"/>
      <c r="L120" s="99"/>
      <c r="M120" s="99"/>
      <c r="N120" s="99"/>
    </row>
    <row r="121" spans="2:14" x14ac:dyDescent="0.25">
      <c r="B121" s="98" t="s">
        <v>180</v>
      </c>
      <c r="C121" s="98"/>
      <c r="D121" s="98"/>
      <c r="E121" s="98"/>
      <c r="F121" s="98"/>
      <c r="G121" s="98"/>
      <c r="H121" s="99"/>
      <c r="I121" s="99"/>
      <c r="J121" s="99"/>
      <c r="K121" s="99"/>
      <c r="L121" s="99"/>
      <c r="M121" s="99"/>
      <c r="N121" s="99"/>
    </row>
    <row r="122" spans="2:14" x14ac:dyDescent="0.25">
      <c r="B122" s="78" t="s">
        <v>181</v>
      </c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</row>
    <row r="123" spans="2:14" x14ac:dyDescent="0.25">
      <c r="B123" s="78" t="s">
        <v>182</v>
      </c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</row>
    <row r="124" spans="2:14" x14ac:dyDescent="0.25">
      <c r="B124" s="98" t="s">
        <v>183</v>
      </c>
      <c r="C124" s="98"/>
      <c r="D124" s="98"/>
      <c r="E124" s="98"/>
      <c r="F124" s="99"/>
      <c r="G124" s="99"/>
      <c r="H124" s="99"/>
      <c r="I124" s="99"/>
      <c r="J124" s="99"/>
      <c r="K124" s="99"/>
      <c r="L124" s="99"/>
      <c r="M124" s="99"/>
      <c r="N124" s="99"/>
    </row>
    <row r="125" spans="2:14" x14ac:dyDescent="0.25">
      <c r="B125" s="78" t="s">
        <v>184</v>
      </c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</row>
    <row r="126" spans="2:14" x14ac:dyDescent="0.25">
      <c r="B126" s="78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</row>
    <row r="127" spans="2:14" x14ac:dyDescent="0.25">
      <c r="B127" s="78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</row>
    <row r="128" spans="2:14" x14ac:dyDescent="0.25">
      <c r="B128" s="78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</row>
    <row r="129" spans="2:14" x14ac:dyDescent="0.25">
      <c r="B129" s="78"/>
      <c r="C129" s="99"/>
      <c r="D129" s="99" t="s">
        <v>185</v>
      </c>
      <c r="E129" s="99"/>
      <c r="F129" s="99"/>
      <c r="G129" s="99"/>
      <c r="H129" s="99"/>
      <c r="I129" s="99"/>
      <c r="J129" s="99"/>
      <c r="K129" s="99"/>
      <c r="L129" s="99"/>
      <c r="M129" s="99"/>
      <c r="N129" s="99"/>
    </row>
    <row r="130" spans="2:14" x14ac:dyDescent="0.25">
      <c r="B130" s="78"/>
      <c r="C130" s="99"/>
      <c r="D130" s="99" t="s">
        <v>186</v>
      </c>
      <c r="E130" s="99"/>
      <c r="F130" s="99"/>
      <c r="G130" s="99"/>
      <c r="H130" s="99"/>
      <c r="I130" s="99"/>
      <c r="J130" s="99"/>
      <c r="K130" s="99"/>
      <c r="L130" s="99"/>
      <c r="M130" s="99"/>
      <c r="N130" s="99"/>
    </row>
    <row r="131" spans="2:14" x14ac:dyDescent="0.25">
      <c r="B131" s="78"/>
      <c r="C131" s="99"/>
      <c r="D131" s="99" t="s">
        <v>187</v>
      </c>
      <c r="E131" s="99"/>
      <c r="F131" s="99"/>
      <c r="G131" s="99"/>
      <c r="H131" s="99"/>
      <c r="I131" s="99"/>
      <c r="J131" s="99"/>
      <c r="K131" s="99"/>
      <c r="L131" s="99"/>
      <c r="M131" s="99"/>
      <c r="N131" s="99"/>
    </row>
    <row r="132" spans="2:14" x14ac:dyDescent="0.25">
      <c r="B132" s="78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</row>
    <row r="133" spans="2:14" x14ac:dyDescent="0.25">
      <c r="B133" s="78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</row>
  </sheetData>
  <mergeCells count="13">
    <mergeCell ref="B12:N12"/>
    <mergeCell ref="E7:N7"/>
    <mergeCell ref="E8:H8"/>
    <mergeCell ref="E9:N9"/>
    <mergeCell ref="B10:N10"/>
    <mergeCell ref="B11:N11"/>
    <mergeCell ref="B106:E106"/>
    <mergeCell ref="H13:M13"/>
    <mergeCell ref="D17:E17"/>
    <mergeCell ref="D18:E18"/>
    <mergeCell ref="D19:E19"/>
    <mergeCell ref="D22:E22"/>
    <mergeCell ref="D35:E35"/>
  </mergeCells>
  <pageMargins left="0.25" right="0.25" top="0.75" bottom="0.75" header="0.3" footer="0.3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40"/>
  <sheetViews>
    <sheetView topLeftCell="A13" zoomScaleNormal="100" workbookViewId="0">
      <selection activeCell="D9" sqref="D9:N9"/>
    </sheetView>
  </sheetViews>
  <sheetFormatPr baseColWidth="10" defaultColWidth="11.42578125" defaultRowHeight="15" x14ac:dyDescent="0.25"/>
  <cols>
    <col min="1" max="1" width="2.7109375" style="1" customWidth="1"/>
    <col min="2" max="2" width="4.140625" style="1" customWidth="1"/>
    <col min="3" max="3" width="11.42578125" style="1"/>
    <col min="4" max="4" width="23.42578125" style="1" customWidth="1"/>
    <col min="5" max="5" width="13" style="1" customWidth="1"/>
    <col min="6" max="6" width="10.85546875" style="1" customWidth="1"/>
    <col min="7" max="9" width="13.28515625" style="1" customWidth="1"/>
    <col min="10" max="10" width="13.85546875" style="1" customWidth="1"/>
    <col min="11" max="11" width="13.5703125" style="1" customWidth="1"/>
    <col min="12" max="12" width="13.28515625" style="1" customWidth="1"/>
    <col min="13" max="13" width="13.42578125" style="1" customWidth="1"/>
    <col min="14" max="14" width="12.5703125" style="1" customWidth="1"/>
    <col min="15" max="16384" width="11.42578125" style="1"/>
  </cols>
  <sheetData>
    <row r="7" spans="1:14" ht="18.75" x14ac:dyDescent="0.3">
      <c r="B7" s="3"/>
      <c r="C7" s="2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</row>
    <row r="8" spans="1:14" ht="18.75" x14ac:dyDescent="0.3">
      <c r="A8" s="3"/>
      <c r="B8" s="3"/>
      <c r="D8" s="444"/>
      <c r="E8" s="444"/>
      <c r="F8" s="444"/>
      <c r="G8" s="444"/>
      <c r="H8" s="4"/>
      <c r="I8" s="4"/>
      <c r="J8" s="4"/>
      <c r="K8" s="4"/>
      <c r="L8" s="4"/>
      <c r="M8" s="4"/>
      <c r="N8" s="2"/>
    </row>
    <row r="9" spans="1:14" ht="18.75" x14ac:dyDescent="0.3">
      <c r="A9" s="3"/>
      <c r="B9" s="3"/>
      <c r="C9" s="126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</row>
    <row r="10" spans="1:14" x14ac:dyDescent="0.25">
      <c r="A10" s="444" t="s">
        <v>0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</row>
    <row r="11" spans="1:14" x14ac:dyDescent="0.25">
      <c r="A11" s="444" t="s">
        <v>1</v>
      </c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</row>
    <row r="12" spans="1:14" ht="15.75" thickBot="1" x14ac:dyDescent="0.3">
      <c r="A12" s="443" t="s">
        <v>2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</row>
    <row r="13" spans="1:14" ht="15.75" thickBot="1" x14ac:dyDescent="0.3">
      <c r="A13" s="111"/>
      <c r="B13" s="111"/>
      <c r="C13" s="111"/>
      <c r="D13" s="111"/>
      <c r="E13" s="111"/>
      <c r="F13" s="111"/>
      <c r="G13" s="446" t="s">
        <v>3</v>
      </c>
      <c r="H13" s="447"/>
      <c r="I13" s="447"/>
      <c r="J13" s="447"/>
      <c r="K13" s="447"/>
      <c r="L13" s="447"/>
      <c r="M13" s="448"/>
      <c r="N13" s="111"/>
    </row>
    <row r="14" spans="1:14" x14ac:dyDescent="0.25">
      <c r="A14" s="170" t="s">
        <v>4</v>
      </c>
      <c r="B14" s="265"/>
      <c r="C14" s="172"/>
      <c r="D14" s="173" t="s">
        <v>5</v>
      </c>
      <c r="E14" s="119" t="s">
        <v>6</v>
      </c>
      <c r="F14" s="121" t="s">
        <v>6</v>
      </c>
      <c r="G14" s="266"/>
      <c r="H14" s="266"/>
      <c r="I14" s="267"/>
      <c r="J14" s="267"/>
      <c r="K14" s="267"/>
      <c r="L14" s="267"/>
      <c r="M14" s="267"/>
      <c r="N14" s="119"/>
    </row>
    <row r="15" spans="1:14" ht="15.75" thickBot="1" x14ac:dyDescent="0.3">
      <c r="A15" s="174"/>
      <c r="B15" s="268"/>
      <c r="C15" s="176"/>
      <c r="D15" s="177"/>
      <c r="E15" s="120" t="s">
        <v>7</v>
      </c>
      <c r="F15" s="122" t="s">
        <v>8</v>
      </c>
      <c r="G15" s="123" t="s">
        <v>9</v>
      </c>
      <c r="H15" s="123" t="s">
        <v>10</v>
      </c>
      <c r="I15" s="124" t="s">
        <v>11</v>
      </c>
      <c r="J15" s="124" t="s">
        <v>12</v>
      </c>
      <c r="K15" s="124" t="s">
        <v>13</v>
      </c>
      <c r="L15" s="124" t="s">
        <v>14</v>
      </c>
      <c r="M15" s="124" t="s">
        <v>188</v>
      </c>
      <c r="N15" s="125" t="s">
        <v>15</v>
      </c>
    </row>
    <row r="16" spans="1:14" ht="15.75" thickBot="1" x14ac:dyDescent="0.3">
      <c r="A16" s="262"/>
      <c r="B16" s="262"/>
      <c r="C16" s="263"/>
      <c r="D16" s="264"/>
      <c r="E16" s="264"/>
      <c r="F16" s="264"/>
      <c r="G16" s="127"/>
      <c r="H16" s="127"/>
      <c r="I16" s="127"/>
      <c r="J16" s="127"/>
      <c r="K16" s="127"/>
      <c r="L16" s="127"/>
      <c r="M16" s="127"/>
      <c r="N16" s="128"/>
    </row>
    <row r="17" spans="1:14" ht="15.75" thickBot="1" x14ac:dyDescent="0.3">
      <c r="A17" s="10" t="s">
        <v>16</v>
      </c>
      <c r="B17" s="10"/>
      <c r="C17" s="435" t="s">
        <v>17</v>
      </c>
      <c r="D17" s="436"/>
      <c r="E17" s="138">
        <v>149625649</v>
      </c>
      <c r="F17" s="139" t="s">
        <v>18</v>
      </c>
      <c r="G17" s="11">
        <v>11673160.25</v>
      </c>
      <c r="H17" s="11">
        <v>11581218.549999999</v>
      </c>
      <c r="I17" s="11">
        <v>11637765.1</v>
      </c>
      <c r="J17" s="11">
        <v>12307509.069999998</v>
      </c>
      <c r="K17" s="11">
        <v>11731423.449999999</v>
      </c>
      <c r="L17" s="11">
        <v>12441602.059999999</v>
      </c>
      <c r="M17" s="11">
        <f>+M18+M19+M22</f>
        <v>11657675.23</v>
      </c>
      <c r="N17" s="9">
        <f>+M17+L17+K17+J17+I17+H17+G17</f>
        <v>83030353.709999993</v>
      </c>
    </row>
    <row r="18" spans="1:14" ht="15.75" thickBot="1" x14ac:dyDescent="0.3">
      <c r="A18" s="12"/>
      <c r="B18" s="201" t="s">
        <v>19</v>
      </c>
      <c r="C18" s="437" t="s">
        <v>20</v>
      </c>
      <c r="D18" s="438"/>
      <c r="E18" s="134">
        <v>128433817</v>
      </c>
      <c r="F18" s="140"/>
      <c r="G18" s="14">
        <v>9973450.9100000001</v>
      </c>
      <c r="H18" s="14">
        <v>9893702.6999999993</v>
      </c>
      <c r="I18" s="107">
        <v>9942702.6999999993</v>
      </c>
      <c r="J18" s="107">
        <v>10012302.699999999</v>
      </c>
      <c r="K18" s="107">
        <v>10002302.66</v>
      </c>
      <c r="L18" s="107">
        <v>10716062.869999999</v>
      </c>
      <c r="M18" s="107">
        <v>9912502.6600000001</v>
      </c>
      <c r="N18" s="9">
        <f t="shared" ref="N18:N83" si="0">+M18+L18+K18+J18+I18+H18+G18</f>
        <v>70453027.200000003</v>
      </c>
    </row>
    <row r="19" spans="1:14" ht="15.75" thickBot="1" x14ac:dyDescent="0.3">
      <c r="A19" s="15"/>
      <c r="B19" s="202" t="s">
        <v>21</v>
      </c>
      <c r="C19" s="439" t="s">
        <v>22</v>
      </c>
      <c r="D19" s="440"/>
      <c r="E19" s="135">
        <v>2966820</v>
      </c>
      <c r="F19" s="112"/>
      <c r="G19" s="17">
        <v>182235</v>
      </c>
      <c r="H19" s="17">
        <v>182235</v>
      </c>
      <c r="I19" s="105">
        <v>182235</v>
      </c>
      <c r="J19" s="105">
        <v>771846.03</v>
      </c>
      <c r="K19" s="105">
        <v>207235</v>
      </c>
      <c r="L19" s="105">
        <v>207235</v>
      </c>
      <c r="M19" s="105">
        <v>237235</v>
      </c>
      <c r="N19" s="9">
        <f t="shared" si="0"/>
        <v>1970256.03</v>
      </c>
    </row>
    <row r="20" spans="1:14" ht="15.75" thickBot="1" x14ac:dyDescent="0.3">
      <c r="A20" s="15"/>
      <c r="B20" s="202" t="s">
        <v>23</v>
      </c>
      <c r="C20" s="189" t="s">
        <v>24</v>
      </c>
      <c r="D20" s="190"/>
      <c r="E20" s="137">
        <v>0</v>
      </c>
      <c r="F20" s="190"/>
      <c r="G20" s="145">
        <v>0</v>
      </c>
      <c r="H20" s="145">
        <v>0</v>
      </c>
      <c r="I20" s="145">
        <v>0</v>
      </c>
      <c r="J20" s="145">
        <v>0</v>
      </c>
      <c r="K20" s="145">
        <v>0</v>
      </c>
      <c r="L20" s="145">
        <v>0</v>
      </c>
      <c r="M20" s="145">
        <v>0</v>
      </c>
      <c r="N20" s="9">
        <f t="shared" si="0"/>
        <v>0</v>
      </c>
    </row>
    <row r="21" spans="1:14" ht="15.75" thickBot="1" x14ac:dyDescent="0.3">
      <c r="A21" s="15"/>
      <c r="B21" s="202" t="s">
        <v>25</v>
      </c>
      <c r="C21" s="189" t="s">
        <v>26</v>
      </c>
      <c r="D21" s="190"/>
      <c r="E21" s="137">
        <v>0</v>
      </c>
      <c r="F21" s="190"/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5">
        <v>0</v>
      </c>
      <c r="M21" s="145">
        <v>0</v>
      </c>
      <c r="N21" s="9">
        <f t="shared" si="0"/>
        <v>0</v>
      </c>
    </row>
    <row r="22" spans="1:14" ht="15.75" thickBot="1" x14ac:dyDescent="0.3">
      <c r="A22" s="15"/>
      <c r="B22" s="202" t="s">
        <v>27</v>
      </c>
      <c r="C22" s="439" t="s">
        <v>28</v>
      </c>
      <c r="D22" s="440"/>
      <c r="E22" s="136">
        <v>18225012</v>
      </c>
      <c r="F22" s="112"/>
      <c r="G22" s="17">
        <v>1517474.34</v>
      </c>
      <c r="H22" s="20">
        <v>1505280.85</v>
      </c>
      <c r="I22" s="106">
        <v>1512827.4</v>
      </c>
      <c r="J22" s="106">
        <v>1523360.34</v>
      </c>
      <c r="K22" s="106">
        <v>1521885.79</v>
      </c>
      <c r="L22" s="106">
        <v>1518304.19</v>
      </c>
      <c r="M22" s="106">
        <v>1507937.57</v>
      </c>
      <c r="N22" s="9">
        <f t="shared" si="0"/>
        <v>10607070.479999999</v>
      </c>
    </row>
    <row r="23" spans="1:14" ht="15.75" thickBot="1" x14ac:dyDescent="0.3">
      <c r="A23" s="10" t="s">
        <v>29</v>
      </c>
      <c r="B23" s="203"/>
      <c r="C23" s="187" t="s">
        <v>30</v>
      </c>
      <c r="D23" s="188"/>
      <c r="E23" s="138">
        <v>29971598</v>
      </c>
      <c r="F23" s="139" t="s">
        <v>18</v>
      </c>
      <c r="G23" s="23">
        <v>826167.63</v>
      </c>
      <c r="H23" s="23">
        <v>1426251.6</v>
      </c>
      <c r="I23" s="23">
        <v>3147061.64</v>
      </c>
      <c r="J23" s="23">
        <v>2280810.1300000004</v>
      </c>
      <c r="K23" s="23">
        <v>849673.4</v>
      </c>
      <c r="L23" s="23">
        <v>2167868.37</v>
      </c>
      <c r="M23" s="23">
        <f>+M24+M26+M28+M29+M33</f>
        <v>784651.74</v>
      </c>
      <c r="N23" s="9">
        <f t="shared" si="0"/>
        <v>11482484.510000002</v>
      </c>
    </row>
    <row r="24" spans="1:14" ht="15.75" thickBot="1" x14ac:dyDescent="0.3">
      <c r="A24" s="24"/>
      <c r="B24" s="204" t="s">
        <v>31</v>
      </c>
      <c r="C24" s="25" t="s">
        <v>32</v>
      </c>
      <c r="D24" s="26"/>
      <c r="E24" s="141">
        <v>8028936</v>
      </c>
      <c r="F24" s="43"/>
      <c r="G24" s="27">
        <v>509167.63</v>
      </c>
      <c r="H24" s="27">
        <v>557775.66</v>
      </c>
      <c r="I24" s="48">
        <v>884936.42</v>
      </c>
      <c r="J24" s="27">
        <v>156504.74</v>
      </c>
      <c r="K24" s="27">
        <v>514973.4</v>
      </c>
      <c r="L24" s="27">
        <v>967056.54</v>
      </c>
      <c r="M24" s="27">
        <v>56715.01</v>
      </c>
      <c r="N24" s="9">
        <f t="shared" si="0"/>
        <v>3647129.4000000004</v>
      </c>
    </row>
    <row r="25" spans="1:14" ht="15.75" thickBot="1" x14ac:dyDescent="0.3">
      <c r="A25" s="24"/>
      <c r="B25" s="204" t="s">
        <v>33</v>
      </c>
      <c r="C25" s="250" t="s">
        <v>34</v>
      </c>
      <c r="D25" s="251"/>
      <c r="E25" s="142">
        <v>200000</v>
      </c>
      <c r="F25" s="29"/>
      <c r="G25" s="145">
        <v>0</v>
      </c>
      <c r="H25" s="145">
        <v>0</v>
      </c>
      <c r="I25" s="145">
        <v>0</v>
      </c>
      <c r="J25" s="145">
        <v>0</v>
      </c>
      <c r="K25" s="145">
        <v>0</v>
      </c>
      <c r="L25" s="27">
        <v>98789.6</v>
      </c>
      <c r="M25" s="145">
        <v>0</v>
      </c>
      <c r="N25" s="9">
        <f t="shared" si="0"/>
        <v>98789.6</v>
      </c>
    </row>
    <row r="26" spans="1:14" ht="15.75" thickBot="1" x14ac:dyDescent="0.3">
      <c r="A26" s="31"/>
      <c r="B26" s="205" t="s">
        <v>35</v>
      </c>
      <c r="C26" s="32" t="s">
        <v>36</v>
      </c>
      <c r="D26" s="33"/>
      <c r="E26" s="142">
        <v>3000000</v>
      </c>
      <c r="F26" s="33"/>
      <c r="G26" s="145">
        <v>0</v>
      </c>
      <c r="H26" s="34">
        <v>309700</v>
      </c>
      <c r="I26" s="179">
        <v>439300</v>
      </c>
      <c r="J26" s="34">
        <v>221450</v>
      </c>
      <c r="K26" s="145">
        <v>0</v>
      </c>
      <c r="L26" s="27">
        <v>492150</v>
      </c>
      <c r="M26" s="34">
        <v>251450</v>
      </c>
      <c r="N26" s="9">
        <f t="shared" si="0"/>
        <v>1714050</v>
      </c>
    </row>
    <row r="27" spans="1:14" ht="15.75" thickBot="1" x14ac:dyDescent="0.3">
      <c r="A27" s="31"/>
      <c r="B27" s="205" t="s">
        <v>37</v>
      </c>
      <c r="C27" s="32" t="s">
        <v>38</v>
      </c>
      <c r="D27" s="33"/>
      <c r="E27" s="142">
        <v>100000</v>
      </c>
      <c r="F27" s="33"/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9">
        <f t="shared" si="0"/>
        <v>0</v>
      </c>
    </row>
    <row r="28" spans="1:14" ht="15.75" thickBot="1" x14ac:dyDescent="0.3">
      <c r="A28" s="31"/>
      <c r="B28" s="205" t="s">
        <v>39</v>
      </c>
      <c r="C28" s="32" t="s">
        <v>40</v>
      </c>
      <c r="D28" s="33"/>
      <c r="E28" s="142">
        <v>4412400</v>
      </c>
      <c r="F28" s="113"/>
      <c r="G28" s="34">
        <v>317000</v>
      </c>
      <c r="H28" s="34">
        <v>352400</v>
      </c>
      <c r="I28" s="179">
        <v>322700</v>
      </c>
      <c r="J28" s="34">
        <v>346700</v>
      </c>
      <c r="K28" s="34">
        <v>334700</v>
      </c>
      <c r="L28" s="34">
        <v>391240</v>
      </c>
      <c r="M28" s="34">
        <v>283160</v>
      </c>
      <c r="N28" s="9">
        <f t="shared" si="0"/>
        <v>2347900</v>
      </c>
    </row>
    <row r="29" spans="1:14" ht="15.75" thickBot="1" x14ac:dyDescent="0.3">
      <c r="A29" s="35"/>
      <c r="B29" s="206" t="s">
        <v>41</v>
      </c>
      <c r="C29" s="36" t="s">
        <v>42</v>
      </c>
      <c r="D29" s="37"/>
      <c r="E29" s="142">
        <v>4632021</v>
      </c>
      <c r="F29" s="47"/>
      <c r="G29" s="145">
        <v>0</v>
      </c>
      <c r="H29" s="145">
        <v>0</v>
      </c>
      <c r="I29" s="179">
        <v>990449</v>
      </c>
      <c r="J29" s="49">
        <v>1485905.9199999999</v>
      </c>
      <c r="K29" s="145">
        <v>0</v>
      </c>
      <c r="L29" s="154">
        <v>0</v>
      </c>
      <c r="M29" s="34">
        <v>58216.73</v>
      </c>
      <c r="N29" s="9">
        <f t="shared" si="0"/>
        <v>2534571.65</v>
      </c>
    </row>
    <row r="30" spans="1:14" ht="15.75" thickBot="1" x14ac:dyDescent="0.3">
      <c r="A30" s="38"/>
      <c r="B30" s="207" t="s">
        <v>43</v>
      </c>
      <c r="C30" s="252" t="s">
        <v>44</v>
      </c>
      <c r="D30" s="253"/>
      <c r="E30" s="116"/>
      <c r="F30" s="116"/>
      <c r="G30" s="40"/>
      <c r="H30" s="40"/>
      <c r="I30" s="55"/>
      <c r="J30" s="49"/>
      <c r="K30" s="55"/>
      <c r="L30" s="49"/>
      <c r="M30" s="49"/>
      <c r="N30" s="9">
        <f t="shared" si="0"/>
        <v>0</v>
      </c>
    </row>
    <row r="31" spans="1:14" ht="15.75" thickBot="1" x14ac:dyDescent="0.3">
      <c r="A31" s="41"/>
      <c r="B31" s="208"/>
      <c r="C31" s="250" t="s">
        <v>45</v>
      </c>
      <c r="D31" s="254"/>
      <c r="E31" s="141">
        <v>7303241</v>
      </c>
      <c r="F31" s="115"/>
      <c r="G31" s="145">
        <v>0</v>
      </c>
      <c r="H31" s="48">
        <v>98395.94</v>
      </c>
      <c r="I31" s="48">
        <v>296904.52</v>
      </c>
      <c r="J31" s="110">
        <v>70249.47</v>
      </c>
      <c r="K31" s="151">
        <v>0</v>
      </c>
      <c r="L31" s="27">
        <v>63580.23</v>
      </c>
      <c r="M31" s="145">
        <v>0</v>
      </c>
      <c r="N31" s="9">
        <f t="shared" si="0"/>
        <v>529130.16</v>
      </c>
    </row>
    <row r="32" spans="1:14" ht="15.75" thickBot="1" x14ac:dyDescent="0.3">
      <c r="A32" s="35"/>
      <c r="B32" s="209" t="s">
        <v>46</v>
      </c>
      <c r="C32" s="46" t="s">
        <v>209</v>
      </c>
      <c r="D32" s="47"/>
      <c r="E32" s="116"/>
      <c r="F32" s="47"/>
      <c r="G32" s="40"/>
      <c r="H32" s="69"/>
      <c r="I32" s="61"/>
      <c r="J32" s="69"/>
      <c r="K32" s="69"/>
      <c r="L32" s="61"/>
      <c r="M32" s="69"/>
      <c r="N32" s="9">
        <f t="shared" si="0"/>
        <v>0</v>
      </c>
    </row>
    <row r="33" spans="1:14" ht="15.75" thickBot="1" x14ac:dyDescent="0.3">
      <c r="A33" s="24"/>
      <c r="B33" s="209"/>
      <c r="C33" s="46" t="s">
        <v>210</v>
      </c>
      <c r="D33" s="47"/>
      <c r="E33" s="141">
        <v>1495000</v>
      </c>
      <c r="F33" s="47"/>
      <c r="G33" s="145">
        <v>0</v>
      </c>
      <c r="H33" s="48">
        <v>95000</v>
      </c>
      <c r="I33" s="48">
        <v>81791.7</v>
      </c>
      <c r="J33" s="145">
        <v>0</v>
      </c>
      <c r="K33" s="145">
        <v>0</v>
      </c>
      <c r="L33" s="151">
        <v>0</v>
      </c>
      <c r="M33" s="27">
        <v>135110</v>
      </c>
      <c r="N33" s="9">
        <f t="shared" si="0"/>
        <v>311901.7</v>
      </c>
    </row>
    <row r="34" spans="1:14" ht="15.75" thickBot="1" x14ac:dyDescent="0.3">
      <c r="A34" s="31"/>
      <c r="B34" s="206" t="s">
        <v>49</v>
      </c>
      <c r="C34" s="36" t="s">
        <v>50</v>
      </c>
      <c r="D34" s="37"/>
      <c r="E34" s="143">
        <v>800000</v>
      </c>
      <c r="F34" s="37"/>
      <c r="G34" s="49"/>
      <c r="H34" s="50">
        <v>12980</v>
      </c>
      <c r="I34" s="55">
        <v>130980</v>
      </c>
      <c r="J34" s="145">
        <v>0</v>
      </c>
      <c r="K34" s="145">
        <v>0</v>
      </c>
      <c r="L34" s="34">
        <v>155052</v>
      </c>
      <c r="M34" s="50"/>
      <c r="N34" s="9">
        <f t="shared" si="0"/>
        <v>299012</v>
      </c>
    </row>
    <row r="35" spans="1:14" ht="15.75" thickBot="1" x14ac:dyDescent="0.3">
      <c r="A35" s="10" t="s">
        <v>51</v>
      </c>
      <c r="B35" s="210"/>
      <c r="C35" s="441" t="s">
        <v>52</v>
      </c>
      <c r="D35" s="442"/>
      <c r="E35" s="149">
        <v>34850758</v>
      </c>
      <c r="F35" s="139" t="s">
        <v>18</v>
      </c>
      <c r="G35" s="52">
        <v>0</v>
      </c>
      <c r="H35" s="52">
        <v>1132575.8999999999</v>
      </c>
      <c r="I35" s="52">
        <v>5155776.45</v>
      </c>
      <c r="J35" s="52">
        <v>1904276.24</v>
      </c>
      <c r="K35" s="52">
        <v>583424.07000000007</v>
      </c>
      <c r="L35" s="52">
        <v>8189040.4399999995</v>
      </c>
      <c r="M35" s="52">
        <f>+M47</f>
        <v>151040</v>
      </c>
      <c r="N35" s="9">
        <f t="shared" si="0"/>
        <v>17116133.099999998</v>
      </c>
    </row>
    <row r="36" spans="1:14" ht="15.75" thickBot="1" x14ac:dyDescent="0.3">
      <c r="A36" s="24"/>
      <c r="B36" s="204" t="s">
        <v>53</v>
      </c>
      <c r="C36" s="250" t="s">
        <v>54</v>
      </c>
      <c r="D36" s="254"/>
      <c r="E36" s="141">
        <v>3300000</v>
      </c>
      <c r="F36" s="43"/>
      <c r="G36" s="145">
        <v>0</v>
      </c>
      <c r="H36" s="50">
        <v>1534</v>
      </c>
      <c r="I36" s="55">
        <v>324271.40000000002</v>
      </c>
      <c r="J36" s="27">
        <v>108029.72</v>
      </c>
      <c r="K36" s="151">
        <v>0</v>
      </c>
      <c r="L36" s="34">
        <v>900726.37</v>
      </c>
      <c r="M36" s="145">
        <v>0</v>
      </c>
      <c r="N36" s="9">
        <f t="shared" si="0"/>
        <v>1334561.49</v>
      </c>
    </row>
    <row r="37" spans="1:14" ht="15.75" thickBot="1" x14ac:dyDescent="0.3">
      <c r="A37" s="24"/>
      <c r="B37" s="204" t="s">
        <v>55</v>
      </c>
      <c r="C37" s="28" t="s">
        <v>56</v>
      </c>
      <c r="D37" s="43"/>
      <c r="E37" s="142">
        <v>1250000</v>
      </c>
      <c r="F37" s="43"/>
      <c r="G37" s="145">
        <v>0</v>
      </c>
      <c r="H37" s="145">
        <v>0</v>
      </c>
      <c r="I37" s="55">
        <v>452187.45</v>
      </c>
      <c r="J37" s="34"/>
      <c r="K37" s="179">
        <v>150858</v>
      </c>
      <c r="L37" s="34">
        <v>386639.35</v>
      </c>
      <c r="M37" s="145">
        <v>0</v>
      </c>
      <c r="N37" s="9">
        <f t="shared" si="0"/>
        <v>989684.8</v>
      </c>
    </row>
    <row r="38" spans="1:14" ht="15.75" thickBot="1" x14ac:dyDescent="0.3">
      <c r="A38" s="24"/>
      <c r="B38" s="211" t="s">
        <v>57</v>
      </c>
      <c r="C38" s="255" t="s">
        <v>58</v>
      </c>
      <c r="D38" s="256"/>
      <c r="E38" s="142">
        <v>1197000</v>
      </c>
      <c r="F38" s="47"/>
      <c r="G38" s="145">
        <v>0</v>
      </c>
      <c r="H38" s="145">
        <v>0</v>
      </c>
      <c r="I38" s="55">
        <v>112884.7</v>
      </c>
      <c r="J38" s="34">
        <v>106707.4</v>
      </c>
      <c r="K38" s="145">
        <v>0</v>
      </c>
      <c r="L38" s="145">
        <v>0</v>
      </c>
      <c r="M38" s="145">
        <v>0</v>
      </c>
      <c r="N38" s="9">
        <f t="shared" si="0"/>
        <v>219592.09999999998</v>
      </c>
    </row>
    <row r="39" spans="1:14" ht="15.75" thickBot="1" x14ac:dyDescent="0.3">
      <c r="A39" s="41"/>
      <c r="B39" s="205" t="s">
        <v>59</v>
      </c>
      <c r="C39" s="32" t="s">
        <v>60</v>
      </c>
      <c r="D39" s="113"/>
      <c r="E39" s="142">
        <v>50000</v>
      </c>
      <c r="F39" s="113"/>
      <c r="G39" s="145">
        <v>0</v>
      </c>
      <c r="H39" s="145">
        <v>0</v>
      </c>
      <c r="I39" s="145">
        <v>0</v>
      </c>
      <c r="J39" s="145">
        <v>0</v>
      </c>
      <c r="K39" s="151">
        <v>0</v>
      </c>
      <c r="L39" s="145">
        <v>0</v>
      </c>
      <c r="M39" s="145">
        <v>0</v>
      </c>
      <c r="N39" s="9">
        <f t="shared" si="0"/>
        <v>0</v>
      </c>
    </row>
    <row r="40" spans="1:14" ht="15.75" thickBot="1" x14ac:dyDescent="0.3">
      <c r="A40" s="54"/>
      <c r="B40" s="211" t="s">
        <v>61</v>
      </c>
      <c r="C40" s="255" t="s">
        <v>62</v>
      </c>
      <c r="D40" s="256"/>
      <c r="E40" s="142">
        <v>2300000</v>
      </c>
      <c r="F40" s="47"/>
      <c r="G40" s="145">
        <v>0</v>
      </c>
      <c r="H40" s="49">
        <v>1060000</v>
      </c>
      <c r="I40" s="55">
        <v>82411.199999999997</v>
      </c>
      <c r="J40" s="49">
        <v>198979.36</v>
      </c>
      <c r="K40" s="179">
        <v>16115</v>
      </c>
      <c r="L40" s="34">
        <v>1056773.8500000001</v>
      </c>
      <c r="M40" s="145">
        <v>0</v>
      </c>
      <c r="N40" s="9">
        <f t="shared" si="0"/>
        <v>2414279.41</v>
      </c>
    </row>
    <row r="41" spans="1:14" ht="15.75" thickBot="1" x14ac:dyDescent="0.3">
      <c r="A41" s="38"/>
      <c r="B41" s="207" t="s">
        <v>63</v>
      </c>
      <c r="C41" s="36" t="s">
        <v>64</v>
      </c>
      <c r="D41" s="39"/>
      <c r="E41" s="144"/>
      <c r="F41" s="39"/>
      <c r="G41" s="69"/>
      <c r="H41" s="40"/>
      <c r="I41" s="40"/>
      <c r="J41" s="69"/>
      <c r="K41" s="40"/>
      <c r="L41" s="69"/>
      <c r="M41" s="69"/>
      <c r="N41" s="9">
        <f t="shared" si="0"/>
        <v>0</v>
      </c>
    </row>
    <row r="42" spans="1:14" ht="15.75" thickBot="1" x14ac:dyDescent="0.3">
      <c r="A42" s="41"/>
      <c r="B42" s="212"/>
      <c r="C42" s="46" t="s">
        <v>65</v>
      </c>
      <c r="D42" s="47"/>
      <c r="E42" s="146">
        <v>5200000</v>
      </c>
      <c r="F42" s="47"/>
      <c r="G42" s="145">
        <v>0</v>
      </c>
      <c r="H42" s="145">
        <v>0</v>
      </c>
      <c r="I42" s="145">
        <v>0</v>
      </c>
      <c r="J42" s="110">
        <v>1395840.66</v>
      </c>
      <c r="K42" s="48">
        <v>66277</v>
      </c>
      <c r="L42" s="27">
        <v>1166681.8500000001</v>
      </c>
      <c r="M42" s="145">
        <v>0</v>
      </c>
      <c r="N42" s="9">
        <f t="shared" si="0"/>
        <v>2628799.5099999998</v>
      </c>
    </row>
    <row r="43" spans="1:14" ht="15.75" thickBot="1" x14ac:dyDescent="0.3">
      <c r="A43" s="38"/>
      <c r="B43" s="207" t="s">
        <v>66</v>
      </c>
      <c r="C43" s="36" t="s">
        <v>67</v>
      </c>
      <c r="D43" s="39"/>
      <c r="E43" s="147">
        <v>18330000</v>
      </c>
      <c r="F43" s="36"/>
      <c r="G43" s="40"/>
      <c r="H43" s="69"/>
      <c r="I43" s="50"/>
      <c r="J43" s="49"/>
      <c r="K43" s="49"/>
      <c r="L43" s="49"/>
      <c r="M43" s="49"/>
      <c r="N43" s="9">
        <f t="shared" si="0"/>
        <v>0</v>
      </c>
    </row>
    <row r="44" spans="1:14" ht="15.75" thickBot="1" x14ac:dyDescent="0.3">
      <c r="A44" s="42"/>
      <c r="B44" s="208"/>
      <c r="C44" s="28" t="s">
        <v>68</v>
      </c>
      <c r="D44" s="43"/>
      <c r="E44" s="148"/>
      <c r="F44" s="28"/>
      <c r="G44" s="145">
        <v>0</v>
      </c>
      <c r="H44" s="145">
        <v>0</v>
      </c>
      <c r="I44" s="50">
        <v>4035431.38</v>
      </c>
      <c r="J44" s="145">
        <v>0</v>
      </c>
      <c r="K44" s="27">
        <v>1415</v>
      </c>
      <c r="L44" s="27">
        <v>3750000</v>
      </c>
      <c r="M44" s="145">
        <v>0</v>
      </c>
      <c r="N44" s="9">
        <f t="shared" si="0"/>
        <v>7786846.3799999999</v>
      </c>
    </row>
    <row r="45" spans="1:14" ht="15.75" thickBot="1" x14ac:dyDescent="0.3">
      <c r="A45" s="41"/>
      <c r="B45" s="212" t="s">
        <v>69</v>
      </c>
      <c r="C45" s="46" t="s">
        <v>70</v>
      </c>
      <c r="D45" s="47"/>
      <c r="E45" s="146"/>
      <c r="F45" s="47"/>
      <c r="G45" s="44"/>
      <c r="H45" s="110"/>
      <c r="I45" s="55"/>
      <c r="J45" s="49"/>
      <c r="K45" s="49"/>
      <c r="L45" s="49"/>
      <c r="M45" s="49"/>
      <c r="N45" s="9">
        <f t="shared" si="0"/>
        <v>0</v>
      </c>
    </row>
    <row r="46" spans="1:14" ht="15.75" thickBot="1" x14ac:dyDescent="0.3">
      <c r="A46" s="42"/>
      <c r="B46" s="208"/>
      <c r="C46" s="28" t="s">
        <v>71</v>
      </c>
      <c r="D46" s="43"/>
      <c r="E46" s="145">
        <v>0</v>
      </c>
      <c r="F46" s="43"/>
      <c r="G46" s="145">
        <v>0</v>
      </c>
      <c r="H46" s="145">
        <v>0</v>
      </c>
      <c r="I46" s="145">
        <v>0</v>
      </c>
      <c r="J46" s="145">
        <v>0</v>
      </c>
      <c r="K46" s="145">
        <v>0</v>
      </c>
      <c r="L46" s="145">
        <v>0</v>
      </c>
      <c r="M46" s="145">
        <v>0</v>
      </c>
      <c r="N46" s="9">
        <f t="shared" si="0"/>
        <v>0</v>
      </c>
    </row>
    <row r="47" spans="1:14" ht="15.75" thickBot="1" x14ac:dyDescent="0.3">
      <c r="A47" s="24"/>
      <c r="B47" s="204" t="s">
        <v>72</v>
      </c>
      <c r="C47" s="28" t="s">
        <v>73</v>
      </c>
      <c r="D47" s="29"/>
      <c r="E47" s="144">
        <v>3223758</v>
      </c>
      <c r="F47" s="43"/>
      <c r="G47" s="69"/>
      <c r="H47" s="50">
        <v>71041.899999999994</v>
      </c>
      <c r="I47" s="50">
        <v>148590.32</v>
      </c>
      <c r="J47" s="110">
        <v>94719.1</v>
      </c>
      <c r="K47" s="50">
        <v>348759.07</v>
      </c>
      <c r="L47" s="49">
        <v>928219.02</v>
      </c>
      <c r="M47" s="50">
        <v>151040</v>
      </c>
      <c r="N47" s="9">
        <f t="shared" si="0"/>
        <v>1742369.4100000001</v>
      </c>
    </row>
    <row r="48" spans="1:14" ht="15.75" thickBot="1" x14ac:dyDescent="0.3">
      <c r="A48" s="10" t="s">
        <v>74</v>
      </c>
      <c r="B48" s="213"/>
      <c r="C48" s="58" t="s">
        <v>75</v>
      </c>
      <c r="D48" s="59"/>
      <c r="E48" s="150">
        <v>800000</v>
      </c>
      <c r="F48" s="186" t="s">
        <v>18</v>
      </c>
      <c r="G48" s="60"/>
      <c r="H48" s="60"/>
      <c r="I48" s="60"/>
      <c r="J48" s="60"/>
      <c r="K48" s="60"/>
      <c r="L48" s="60"/>
      <c r="M48" s="60"/>
      <c r="N48" s="9">
        <f t="shared" si="0"/>
        <v>0</v>
      </c>
    </row>
    <row r="49" spans="1:14" ht="15.75" thickBot="1" x14ac:dyDescent="0.3">
      <c r="A49" s="54"/>
      <c r="B49" s="211" t="s">
        <v>76</v>
      </c>
      <c r="C49" s="46" t="s">
        <v>91</v>
      </c>
      <c r="D49" s="47"/>
      <c r="E49" s="216">
        <v>800000</v>
      </c>
      <c r="F49" s="46"/>
      <c r="G49" s="61"/>
      <c r="H49" s="61"/>
      <c r="I49" s="70"/>
      <c r="J49" s="185"/>
      <c r="K49" s="61"/>
      <c r="L49" s="61"/>
      <c r="M49" s="70"/>
      <c r="N49" s="178">
        <f t="shared" si="0"/>
        <v>0</v>
      </c>
    </row>
    <row r="50" spans="1:14" ht="15.75" thickBot="1" x14ac:dyDescent="0.3">
      <c r="A50" s="41"/>
      <c r="B50" s="211"/>
      <c r="C50" s="46" t="s">
        <v>98</v>
      </c>
      <c r="D50" s="47"/>
      <c r="E50" s="148"/>
      <c r="F50" s="28"/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78"/>
    </row>
    <row r="51" spans="1:14" ht="15.75" thickBot="1" x14ac:dyDescent="0.3">
      <c r="A51" s="38"/>
      <c r="B51" s="206" t="s">
        <v>78</v>
      </c>
      <c r="C51" s="36" t="s">
        <v>79</v>
      </c>
      <c r="D51" s="39"/>
      <c r="E51" s="118"/>
      <c r="F51" s="47"/>
      <c r="G51" s="110"/>
      <c r="H51" s="50"/>
      <c r="I51" s="44"/>
      <c r="J51" s="49"/>
      <c r="K51" s="110"/>
      <c r="L51" s="110"/>
      <c r="M51" s="110"/>
      <c r="N51" s="9">
        <f t="shared" si="0"/>
        <v>0</v>
      </c>
    </row>
    <row r="52" spans="1:14" ht="15.75" thickBot="1" x14ac:dyDescent="0.3">
      <c r="A52" s="41"/>
      <c r="B52" s="211"/>
      <c r="C52" s="28" t="s">
        <v>80</v>
      </c>
      <c r="D52" s="43"/>
      <c r="E52" s="145">
        <v>0</v>
      </c>
      <c r="F52" s="43"/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9">
        <f t="shared" si="0"/>
        <v>0</v>
      </c>
    </row>
    <row r="53" spans="1:14" ht="15.75" thickBot="1" x14ac:dyDescent="0.3">
      <c r="A53" s="38"/>
      <c r="B53" s="206" t="s">
        <v>81</v>
      </c>
      <c r="C53" s="36" t="s">
        <v>82</v>
      </c>
      <c r="D53" s="39"/>
      <c r="E53" s="116"/>
      <c r="F53" s="39"/>
      <c r="G53" s="55"/>
      <c r="H53" s="55"/>
      <c r="I53" s="44"/>
      <c r="J53" s="49"/>
      <c r="K53" s="49"/>
      <c r="L53" s="49"/>
      <c r="M53" s="49"/>
      <c r="N53" s="9">
        <f t="shared" si="0"/>
        <v>0</v>
      </c>
    </row>
    <row r="54" spans="1:14" ht="15.75" thickBot="1" x14ac:dyDescent="0.3">
      <c r="A54" s="41"/>
      <c r="B54" s="211"/>
      <c r="C54" s="28" t="s">
        <v>83</v>
      </c>
      <c r="D54" s="43"/>
      <c r="E54" s="145">
        <v>0</v>
      </c>
      <c r="F54" s="47"/>
      <c r="G54" s="145">
        <v>0</v>
      </c>
      <c r="H54" s="145">
        <v>0</v>
      </c>
      <c r="I54" s="145">
        <v>0</v>
      </c>
      <c r="J54" s="145">
        <v>0</v>
      </c>
      <c r="K54" s="145">
        <v>0</v>
      </c>
      <c r="L54" s="145">
        <v>0</v>
      </c>
      <c r="M54" s="145">
        <v>0</v>
      </c>
      <c r="N54" s="9">
        <f t="shared" si="0"/>
        <v>0</v>
      </c>
    </row>
    <row r="55" spans="1:14" ht="15.75" thickBot="1" x14ac:dyDescent="0.3">
      <c r="A55" s="35"/>
      <c r="B55" s="206" t="s">
        <v>84</v>
      </c>
      <c r="C55" s="36" t="s">
        <v>85</v>
      </c>
      <c r="D55" s="39"/>
      <c r="E55" s="116"/>
      <c r="F55" s="39"/>
      <c r="G55" s="55"/>
      <c r="H55" s="55"/>
      <c r="I55" s="55"/>
      <c r="J55" s="49"/>
      <c r="K55" s="49"/>
      <c r="L55" s="49"/>
      <c r="M55" s="49"/>
      <c r="N55" s="9">
        <f t="shared" si="0"/>
        <v>0</v>
      </c>
    </row>
    <row r="56" spans="1:14" ht="15.75" thickBot="1" x14ac:dyDescent="0.3">
      <c r="A56" s="54"/>
      <c r="B56" s="211"/>
      <c r="C56" s="46" t="s">
        <v>86</v>
      </c>
      <c r="D56" s="47"/>
      <c r="E56" s="145">
        <v>0</v>
      </c>
      <c r="F56" s="47"/>
      <c r="G56" s="145">
        <v>0</v>
      </c>
      <c r="H56" s="145">
        <v>0</v>
      </c>
      <c r="I56" s="145">
        <v>0</v>
      </c>
      <c r="J56" s="145">
        <v>0</v>
      </c>
      <c r="K56" s="145">
        <v>0</v>
      </c>
      <c r="L56" s="145">
        <v>0</v>
      </c>
      <c r="M56" s="145">
        <v>0</v>
      </c>
      <c r="N56" s="9">
        <f t="shared" si="0"/>
        <v>0</v>
      </c>
    </row>
    <row r="57" spans="1:14" ht="15.75" thickBot="1" x14ac:dyDescent="0.3">
      <c r="A57" s="35"/>
      <c r="B57" s="206" t="s">
        <v>87</v>
      </c>
      <c r="C57" s="36" t="s">
        <v>190</v>
      </c>
      <c r="D57" s="37"/>
      <c r="E57" s="116"/>
      <c r="F57" s="39"/>
      <c r="G57" s="40"/>
      <c r="H57" s="40"/>
      <c r="I57" s="40"/>
      <c r="J57" s="69"/>
      <c r="K57" s="69"/>
      <c r="L57" s="69"/>
      <c r="M57" s="69"/>
      <c r="N57" s="9">
        <f t="shared" si="0"/>
        <v>0</v>
      </c>
    </row>
    <row r="58" spans="1:14" ht="15.75" thickBot="1" x14ac:dyDescent="0.3">
      <c r="A58" s="54"/>
      <c r="B58" s="211"/>
      <c r="C58" s="46" t="s">
        <v>189</v>
      </c>
      <c r="D58" s="62"/>
      <c r="E58" s="145">
        <v>0</v>
      </c>
      <c r="F58" s="47"/>
      <c r="G58" s="145">
        <v>0</v>
      </c>
      <c r="H58" s="145">
        <v>0</v>
      </c>
      <c r="I58" s="145">
        <v>0</v>
      </c>
      <c r="J58" s="145">
        <v>0</v>
      </c>
      <c r="K58" s="145">
        <v>0</v>
      </c>
      <c r="L58" s="145">
        <v>0</v>
      </c>
      <c r="M58" s="145">
        <v>0</v>
      </c>
      <c r="N58" s="9">
        <f t="shared" si="0"/>
        <v>0</v>
      </c>
    </row>
    <row r="59" spans="1:14" ht="15.75" thickBot="1" x14ac:dyDescent="0.3">
      <c r="A59" s="38"/>
      <c r="B59" s="207" t="s">
        <v>90</v>
      </c>
      <c r="C59" s="36" t="s">
        <v>91</v>
      </c>
      <c r="D59" s="39"/>
      <c r="E59" s="116"/>
      <c r="F59" s="39"/>
      <c r="G59" s="40"/>
      <c r="H59" s="40"/>
      <c r="I59" s="40"/>
      <c r="J59" s="69"/>
      <c r="K59" s="69"/>
      <c r="L59" s="69"/>
      <c r="M59" s="69"/>
      <c r="N59" s="9">
        <f t="shared" si="0"/>
        <v>0</v>
      </c>
    </row>
    <row r="60" spans="1:14" ht="15.75" thickBot="1" x14ac:dyDescent="0.3">
      <c r="A60" s="41"/>
      <c r="B60" s="212"/>
      <c r="C60" s="28" t="s">
        <v>92</v>
      </c>
      <c r="D60" s="43"/>
      <c r="E60" s="145">
        <v>0</v>
      </c>
      <c r="F60" s="47"/>
      <c r="G60" s="145">
        <v>0</v>
      </c>
      <c r="H60" s="145">
        <v>0</v>
      </c>
      <c r="I60" s="145">
        <v>0</v>
      </c>
      <c r="J60" s="145">
        <v>0</v>
      </c>
      <c r="K60" s="145">
        <v>0</v>
      </c>
      <c r="L60" s="145">
        <v>0</v>
      </c>
      <c r="M60" s="145">
        <v>0</v>
      </c>
      <c r="N60" s="9">
        <f t="shared" si="0"/>
        <v>0</v>
      </c>
    </row>
    <row r="61" spans="1:14" ht="15.75" thickBot="1" x14ac:dyDescent="0.3">
      <c r="A61" s="38"/>
      <c r="B61" s="206" t="s">
        <v>93</v>
      </c>
      <c r="C61" s="39" t="s">
        <v>91</v>
      </c>
      <c r="D61" s="39"/>
      <c r="E61" s="116"/>
      <c r="F61" s="116"/>
      <c r="G61" s="40"/>
      <c r="H61" s="40"/>
      <c r="I61" s="40"/>
      <c r="J61" s="69"/>
      <c r="K61" s="185"/>
      <c r="L61" s="69"/>
      <c r="M61" s="69"/>
      <c r="N61" s="9">
        <f t="shared" si="0"/>
        <v>0</v>
      </c>
    </row>
    <row r="62" spans="1:14" ht="15.75" thickBot="1" x14ac:dyDescent="0.3">
      <c r="A62" s="41"/>
      <c r="B62" s="211"/>
      <c r="C62" s="47" t="s">
        <v>92</v>
      </c>
      <c r="D62" s="47"/>
      <c r="E62" s="145">
        <v>0</v>
      </c>
      <c r="F62" s="118"/>
      <c r="G62" s="145">
        <v>0</v>
      </c>
      <c r="H62" s="145">
        <v>0</v>
      </c>
      <c r="I62" s="145">
        <v>0</v>
      </c>
      <c r="J62" s="145">
        <v>0</v>
      </c>
      <c r="K62" s="151">
        <v>0</v>
      </c>
      <c r="L62" s="145">
        <v>0</v>
      </c>
      <c r="M62" s="145">
        <v>0</v>
      </c>
      <c r="N62" s="9">
        <f t="shared" si="0"/>
        <v>0</v>
      </c>
    </row>
    <row r="63" spans="1:14" ht="15.75" thickBot="1" x14ac:dyDescent="0.3">
      <c r="A63" s="10" t="s">
        <v>94</v>
      </c>
      <c r="B63" s="210"/>
      <c r="C63" s="191" t="s">
        <v>95</v>
      </c>
      <c r="D63" s="192"/>
      <c r="E63" s="117"/>
      <c r="F63" s="186" t="s">
        <v>18</v>
      </c>
      <c r="G63" s="65"/>
      <c r="H63" s="65"/>
      <c r="I63" s="65"/>
      <c r="J63" s="65"/>
      <c r="K63" s="65"/>
      <c r="L63" s="65"/>
      <c r="M63" s="65"/>
      <c r="N63" s="9">
        <f t="shared" si="0"/>
        <v>0</v>
      </c>
    </row>
    <row r="64" spans="1:14" ht="15.75" thickBot="1" x14ac:dyDescent="0.3">
      <c r="A64" s="54"/>
      <c r="B64" s="211" t="s">
        <v>96</v>
      </c>
      <c r="C64" s="46" t="s">
        <v>97</v>
      </c>
      <c r="D64" s="62"/>
      <c r="E64" s="47"/>
      <c r="F64" s="118"/>
      <c r="G64" s="61"/>
      <c r="H64" s="61"/>
      <c r="I64" s="61"/>
      <c r="J64" s="70"/>
      <c r="K64" s="70"/>
      <c r="L64" s="70"/>
      <c r="M64" s="70"/>
      <c r="N64" s="9">
        <f t="shared" si="0"/>
        <v>0</v>
      </c>
    </row>
    <row r="65" spans="1:14" ht="15.75" thickBot="1" x14ac:dyDescent="0.3">
      <c r="A65" s="54"/>
      <c r="B65" s="211"/>
      <c r="C65" s="28" t="s">
        <v>98</v>
      </c>
      <c r="D65" s="29"/>
      <c r="E65" s="151">
        <v>0</v>
      </c>
      <c r="F65" s="115"/>
      <c r="G65" s="145">
        <v>0</v>
      </c>
      <c r="H65" s="145">
        <v>0</v>
      </c>
      <c r="I65" s="145">
        <v>0</v>
      </c>
      <c r="J65" s="145">
        <v>0</v>
      </c>
      <c r="K65" s="145">
        <v>0</v>
      </c>
      <c r="L65" s="145">
        <v>0</v>
      </c>
      <c r="M65" s="145">
        <v>0</v>
      </c>
      <c r="N65" s="9">
        <f t="shared" si="0"/>
        <v>0</v>
      </c>
    </row>
    <row r="66" spans="1:14" ht="15.75" thickBot="1" x14ac:dyDescent="0.3">
      <c r="A66" s="38"/>
      <c r="B66" s="206" t="s">
        <v>99</v>
      </c>
      <c r="C66" s="253" t="s">
        <v>100</v>
      </c>
      <c r="D66" s="259"/>
      <c r="E66" s="39"/>
      <c r="F66" s="116"/>
      <c r="G66" s="40"/>
      <c r="H66" s="40"/>
      <c r="I66" s="40"/>
      <c r="J66" s="69"/>
      <c r="K66" s="69"/>
      <c r="L66" s="69"/>
      <c r="M66" s="69"/>
      <c r="N66" s="9">
        <f t="shared" si="0"/>
        <v>0</v>
      </c>
    </row>
    <row r="67" spans="1:14" ht="15.75" thickBot="1" x14ac:dyDescent="0.3">
      <c r="A67" s="41"/>
      <c r="B67" s="211"/>
      <c r="C67" s="47" t="s">
        <v>80</v>
      </c>
      <c r="D67" s="62"/>
      <c r="E67" s="151">
        <v>0</v>
      </c>
      <c r="F67" s="115"/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9">
        <f t="shared" si="0"/>
        <v>0</v>
      </c>
    </row>
    <row r="68" spans="1:14" ht="15.75" thickBot="1" x14ac:dyDescent="0.3">
      <c r="A68" s="35"/>
      <c r="B68" s="206" t="s">
        <v>101</v>
      </c>
      <c r="C68" s="252" t="s">
        <v>100</v>
      </c>
      <c r="D68" s="259"/>
      <c r="E68" s="39"/>
      <c r="F68" s="116"/>
      <c r="G68" s="40"/>
      <c r="H68" s="40"/>
      <c r="I68" s="40"/>
      <c r="J68" s="69"/>
      <c r="K68" s="69"/>
      <c r="L68" s="69"/>
      <c r="M68" s="69"/>
      <c r="N68" s="9">
        <f t="shared" si="0"/>
        <v>0</v>
      </c>
    </row>
    <row r="69" spans="1:14" ht="15.75" thickBot="1" x14ac:dyDescent="0.3">
      <c r="A69" s="24"/>
      <c r="B69" s="204"/>
      <c r="C69" s="28" t="s">
        <v>102</v>
      </c>
      <c r="D69" s="29"/>
      <c r="E69" s="151">
        <v>0</v>
      </c>
      <c r="F69" s="115"/>
      <c r="G69" s="145">
        <v>0</v>
      </c>
      <c r="H69" s="145">
        <v>0</v>
      </c>
      <c r="I69" s="145">
        <v>0</v>
      </c>
      <c r="J69" s="145">
        <v>0</v>
      </c>
      <c r="K69" s="145">
        <v>0</v>
      </c>
      <c r="L69" s="145">
        <v>0</v>
      </c>
      <c r="M69" s="145"/>
      <c r="N69" s="9">
        <f t="shared" si="0"/>
        <v>0</v>
      </c>
    </row>
    <row r="70" spans="1:14" ht="15.75" thickBot="1" x14ac:dyDescent="0.3">
      <c r="A70" s="42"/>
      <c r="B70" s="204" t="s">
        <v>103</v>
      </c>
      <c r="C70" s="36" t="s">
        <v>104</v>
      </c>
      <c r="D70" s="37"/>
      <c r="E70" s="39"/>
      <c r="F70" s="116"/>
      <c r="G70" s="40"/>
      <c r="H70" s="40"/>
      <c r="I70" s="40"/>
      <c r="J70" s="69"/>
      <c r="K70" s="69"/>
      <c r="L70" s="69"/>
      <c r="M70" s="69"/>
      <c r="N70" s="9">
        <f t="shared" si="0"/>
        <v>0</v>
      </c>
    </row>
    <row r="71" spans="1:14" ht="15.75" thickBot="1" x14ac:dyDescent="0.3">
      <c r="A71" s="41"/>
      <c r="B71" s="211"/>
      <c r="C71" s="28" t="s">
        <v>86</v>
      </c>
      <c r="D71" s="29"/>
      <c r="E71" s="151">
        <v>0</v>
      </c>
      <c r="F71" s="115"/>
      <c r="G71" s="145">
        <v>0</v>
      </c>
      <c r="H71" s="145">
        <v>0</v>
      </c>
      <c r="I71" s="145">
        <v>0</v>
      </c>
      <c r="J71" s="145">
        <v>0</v>
      </c>
      <c r="K71" s="145">
        <v>0</v>
      </c>
      <c r="L71" s="145">
        <v>0</v>
      </c>
      <c r="M71" s="145">
        <v>0</v>
      </c>
      <c r="N71" s="9">
        <f t="shared" si="0"/>
        <v>0</v>
      </c>
    </row>
    <row r="72" spans="1:14" ht="15.75" thickBot="1" x14ac:dyDescent="0.3">
      <c r="A72" s="38"/>
      <c r="B72" s="206" t="s">
        <v>105</v>
      </c>
      <c r="C72" s="39" t="s">
        <v>192</v>
      </c>
      <c r="D72" s="39"/>
      <c r="E72" s="116"/>
      <c r="F72" s="39"/>
      <c r="G72" s="40"/>
      <c r="H72" s="40"/>
      <c r="I72" s="40"/>
      <c r="J72" s="69"/>
      <c r="K72" s="69"/>
      <c r="L72" s="69"/>
      <c r="M72" s="69"/>
      <c r="N72" s="9">
        <f t="shared" si="0"/>
        <v>0</v>
      </c>
    </row>
    <row r="73" spans="1:14" ht="15.75" thickBot="1" x14ac:dyDescent="0.3">
      <c r="A73" s="41"/>
      <c r="B73" s="211"/>
      <c r="C73" s="43" t="s">
        <v>191</v>
      </c>
      <c r="D73" s="43"/>
      <c r="E73" s="145">
        <v>0</v>
      </c>
      <c r="F73" s="43"/>
      <c r="G73" s="145">
        <v>0</v>
      </c>
      <c r="H73" s="145">
        <v>0</v>
      </c>
      <c r="I73" s="145">
        <v>0</v>
      </c>
      <c r="J73" s="154">
        <v>0</v>
      </c>
      <c r="K73" s="145">
        <v>0</v>
      </c>
      <c r="L73" s="145">
        <v>0</v>
      </c>
      <c r="M73" s="145">
        <v>0</v>
      </c>
      <c r="N73" s="9">
        <f t="shared" si="0"/>
        <v>0</v>
      </c>
    </row>
    <row r="74" spans="1:14" ht="15.75" thickBot="1" x14ac:dyDescent="0.3">
      <c r="A74" s="35"/>
      <c r="B74" s="214" t="s">
        <v>107</v>
      </c>
      <c r="C74" s="39" t="s">
        <v>97</v>
      </c>
      <c r="D74" s="39"/>
      <c r="E74" s="116"/>
      <c r="F74" s="39"/>
      <c r="G74" s="40"/>
      <c r="H74" s="40"/>
      <c r="I74" s="40"/>
      <c r="J74" s="69"/>
      <c r="K74" s="69"/>
      <c r="L74" s="69"/>
      <c r="M74" s="69"/>
      <c r="N74" s="9">
        <f t="shared" si="0"/>
        <v>0</v>
      </c>
    </row>
    <row r="75" spans="1:14" ht="15.75" thickBot="1" x14ac:dyDescent="0.3">
      <c r="A75" s="54"/>
      <c r="B75" s="209"/>
      <c r="C75" s="43" t="s">
        <v>92</v>
      </c>
      <c r="D75" s="43"/>
      <c r="E75" s="145">
        <v>0</v>
      </c>
      <c r="F75" s="43"/>
      <c r="G75" s="145">
        <v>0</v>
      </c>
      <c r="H75" s="145">
        <v>0</v>
      </c>
      <c r="I75" s="151">
        <v>0</v>
      </c>
      <c r="J75" s="145">
        <v>0</v>
      </c>
      <c r="K75" s="145">
        <v>0</v>
      </c>
      <c r="L75" s="145">
        <v>0</v>
      </c>
      <c r="M75" s="145">
        <v>0</v>
      </c>
      <c r="N75" s="9">
        <f t="shared" si="0"/>
        <v>0</v>
      </c>
    </row>
    <row r="76" spans="1:14" ht="15.75" thickBot="1" x14ac:dyDescent="0.3">
      <c r="A76" s="38"/>
      <c r="B76" s="206" t="s">
        <v>108</v>
      </c>
      <c r="C76" s="39" t="s">
        <v>109</v>
      </c>
      <c r="D76" s="39"/>
      <c r="E76" s="116"/>
      <c r="F76" s="116"/>
      <c r="G76" s="40"/>
      <c r="H76" s="40"/>
      <c r="I76" s="40"/>
      <c r="J76" s="70"/>
      <c r="K76" s="185"/>
      <c r="L76" s="69"/>
      <c r="M76" s="185"/>
      <c r="N76" s="9">
        <f t="shared" si="0"/>
        <v>0</v>
      </c>
    </row>
    <row r="77" spans="1:14" ht="15.75" thickBot="1" x14ac:dyDescent="0.3">
      <c r="A77" s="42"/>
      <c r="B77" s="204"/>
      <c r="C77" s="47" t="s">
        <v>110</v>
      </c>
      <c r="D77" s="47"/>
      <c r="E77" s="218"/>
      <c r="F77" s="118"/>
      <c r="G77" s="145">
        <v>0</v>
      </c>
      <c r="H77" s="145">
        <v>0</v>
      </c>
      <c r="I77" s="145">
        <v>0</v>
      </c>
      <c r="J77" s="145">
        <v>0</v>
      </c>
      <c r="K77" s="151">
        <v>0</v>
      </c>
      <c r="L77" s="145">
        <v>0</v>
      </c>
      <c r="M77" s="145">
        <v>0</v>
      </c>
      <c r="N77" s="9">
        <f t="shared" si="0"/>
        <v>0</v>
      </c>
    </row>
    <row r="78" spans="1:14" ht="15.75" thickBot="1" x14ac:dyDescent="0.3">
      <c r="A78" s="10" t="s">
        <v>111</v>
      </c>
      <c r="B78" s="208"/>
      <c r="C78" s="260" t="s">
        <v>211</v>
      </c>
      <c r="D78" s="261"/>
      <c r="E78" s="149">
        <v>5900000</v>
      </c>
      <c r="F78" s="139" t="s">
        <v>18</v>
      </c>
      <c r="G78" s="65"/>
      <c r="H78" s="65"/>
      <c r="I78" s="109"/>
      <c r="J78" s="52">
        <v>88376.1</v>
      </c>
      <c r="K78" s="52">
        <v>1178538.8799999999</v>
      </c>
      <c r="L78" s="196">
        <v>2368631.7599999998</v>
      </c>
      <c r="M78" s="52"/>
      <c r="N78" s="9">
        <f t="shared" si="0"/>
        <v>3635546.7399999998</v>
      </c>
    </row>
    <row r="79" spans="1:14" ht="15.75" thickBot="1" x14ac:dyDescent="0.3">
      <c r="A79" s="24"/>
      <c r="B79" s="204" t="s">
        <v>113</v>
      </c>
      <c r="C79" s="28" t="s">
        <v>114</v>
      </c>
      <c r="D79" s="29"/>
      <c r="E79" s="141">
        <v>1850000</v>
      </c>
      <c r="F79" s="43"/>
      <c r="G79" s="145">
        <v>0</v>
      </c>
      <c r="H79" s="145">
        <v>0</v>
      </c>
      <c r="I79" s="145">
        <v>0</v>
      </c>
      <c r="J79" s="27">
        <v>88376.1</v>
      </c>
      <c r="K79" s="27">
        <v>1178538.8799999999</v>
      </c>
      <c r="L79" s="200"/>
      <c r="M79" s="27"/>
      <c r="N79" s="9">
        <f t="shared" si="0"/>
        <v>1266914.98</v>
      </c>
    </row>
    <row r="80" spans="1:14" ht="15.75" thickBot="1" x14ac:dyDescent="0.3">
      <c r="A80" s="54"/>
      <c r="B80" s="211" t="s">
        <v>115</v>
      </c>
      <c r="C80" s="36" t="s">
        <v>196</v>
      </c>
      <c r="D80" s="37"/>
      <c r="E80" s="145">
        <v>0</v>
      </c>
      <c r="F80" s="47"/>
      <c r="G80" s="145">
        <v>0</v>
      </c>
      <c r="H80" s="145">
        <v>0</v>
      </c>
      <c r="I80" s="145">
        <v>0</v>
      </c>
      <c r="J80" s="145">
        <v>0</v>
      </c>
      <c r="K80" s="145">
        <v>0</v>
      </c>
      <c r="L80" s="145">
        <v>0</v>
      </c>
      <c r="M80" s="145">
        <v>0</v>
      </c>
      <c r="N80" s="9">
        <f t="shared" si="0"/>
        <v>0</v>
      </c>
    </row>
    <row r="81" spans="1:14" ht="15.75" thickBot="1" x14ac:dyDescent="0.3">
      <c r="A81" s="54"/>
      <c r="B81" s="209"/>
      <c r="C81" s="39" t="s">
        <v>195</v>
      </c>
      <c r="D81" s="39"/>
      <c r="E81" s="154"/>
      <c r="F81" s="47"/>
      <c r="G81" s="217"/>
      <c r="H81" s="217"/>
      <c r="I81" s="217"/>
      <c r="J81" s="154"/>
      <c r="K81" s="217"/>
      <c r="L81" s="154"/>
      <c r="M81" s="154"/>
      <c r="N81" s="9"/>
    </row>
    <row r="82" spans="1:14" ht="15.75" thickBot="1" x14ac:dyDescent="0.3">
      <c r="A82" s="35"/>
      <c r="B82" s="214" t="s">
        <v>117</v>
      </c>
      <c r="C82" s="39" t="s">
        <v>118</v>
      </c>
      <c r="D82" s="39"/>
      <c r="E82" s="116"/>
      <c r="F82" s="39"/>
      <c r="G82" s="40"/>
      <c r="H82" s="40"/>
      <c r="I82" s="40"/>
      <c r="J82" s="69"/>
      <c r="K82" s="40"/>
      <c r="L82" s="69"/>
      <c r="M82" s="69"/>
      <c r="N82" s="9">
        <f t="shared" si="0"/>
        <v>0</v>
      </c>
    </row>
    <row r="83" spans="1:14" ht="15.75" thickBot="1" x14ac:dyDescent="0.3">
      <c r="A83" s="54"/>
      <c r="B83" s="209"/>
      <c r="C83" s="47" t="s">
        <v>119</v>
      </c>
      <c r="D83" s="47"/>
      <c r="E83" s="145">
        <v>0</v>
      </c>
      <c r="F83" s="47"/>
      <c r="G83" s="145">
        <v>0</v>
      </c>
      <c r="H83" s="145">
        <v>0</v>
      </c>
      <c r="I83" s="145">
        <v>0</v>
      </c>
      <c r="J83" s="145">
        <v>0</v>
      </c>
      <c r="K83" s="151">
        <v>0</v>
      </c>
      <c r="L83" s="145">
        <v>0</v>
      </c>
      <c r="M83" s="145">
        <v>0</v>
      </c>
      <c r="N83" s="9">
        <f t="shared" si="0"/>
        <v>0</v>
      </c>
    </row>
    <row r="84" spans="1:14" ht="15.75" thickBot="1" x14ac:dyDescent="0.3">
      <c r="A84" s="35"/>
      <c r="B84" s="206" t="s">
        <v>120</v>
      </c>
      <c r="C84" s="36" t="s">
        <v>194</v>
      </c>
      <c r="D84" s="39"/>
      <c r="E84" s="116"/>
      <c r="F84" s="39"/>
      <c r="G84" s="40"/>
      <c r="H84" s="40"/>
      <c r="I84" s="40"/>
      <c r="J84" s="69"/>
      <c r="K84" s="69"/>
      <c r="L84" s="69"/>
      <c r="M84" s="69"/>
      <c r="N84" s="9">
        <f t="shared" ref="N84:N124" si="1">+M84+L84+K84+J84+I84+H84+G84</f>
        <v>0</v>
      </c>
    </row>
    <row r="85" spans="1:14" ht="15.75" thickBot="1" x14ac:dyDescent="0.3">
      <c r="A85" s="24"/>
      <c r="B85" s="204"/>
      <c r="C85" s="46" t="s">
        <v>193</v>
      </c>
      <c r="D85" s="47"/>
      <c r="E85" s="146">
        <v>3950000</v>
      </c>
      <c r="F85" s="47"/>
      <c r="G85" s="154">
        <v>0</v>
      </c>
      <c r="H85" s="154">
        <v>0</v>
      </c>
      <c r="I85" s="154">
        <v>0</v>
      </c>
      <c r="J85" s="154">
        <v>0</v>
      </c>
      <c r="K85" s="154">
        <v>0</v>
      </c>
      <c r="L85" s="110">
        <v>1766430</v>
      </c>
      <c r="M85" s="154">
        <v>0</v>
      </c>
      <c r="N85" s="9">
        <f t="shared" si="1"/>
        <v>1766430</v>
      </c>
    </row>
    <row r="86" spans="1:14" ht="15.75" thickBot="1" x14ac:dyDescent="0.3">
      <c r="A86" s="24"/>
      <c r="B86" s="208" t="s">
        <v>123</v>
      </c>
      <c r="C86" s="36" t="s">
        <v>200</v>
      </c>
      <c r="D86" s="39"/>
      <c r="E86" s="147">
        <v>100000</v>
      </c>
      <c r="F86" s="36"/>
      <c r="G86" s="220">
        <v>0</v>
      </c>
      <c r="H86" s="220">
        <v>0</v>
      </c>
      <c r="I86" s="220">
        <v>0</v>
      </c>
      <c r="J86" s="220">
        <v>0</v>
      </c>
      <c r="K86" s="220">
        <v>0</v>
      </c>
      <c r="L86" s="220">
        <v>0</v>
      </c>
      <c r="M86" s="199">
        <v>0</v>
      </c>
      <c r="N86" s="178">
        <f t="shared" si="1"/>
        <v>0</v>
      </c>
    </row>
    <row r="87" spans="1:14" ht="15.75" thickBot="1" x14ac:dyDescent="0.3">
      <c r="A87" s="24"/>
      <c r="B87" s="208"/>
      <c r="C87" s="28" t="s">
        <v>199</v>
      </c>
      <c r="D87" s="43"/>
      <c r="E87" s="148"/>
      <c r="F87" s="28"/>
      <c r="G87" s="151"/>
      <c r="H87" s="151"/>
      <c r="I87" s="151"/>
      <c r="J87" s="151"/>
      <c r="K87" s="151"/>
      <c r="L87" s="151"/>
      <c r="M87" s="145"/>
      <c r="N87" s="178"/>
    </row>
    <row r="88" spans="1:14" ht="15.75" thickBot="1" x14ac:dyDescent="0.3">
      <c r="A88" s="24"/>
      <c r="B88" s="204" t="s">
        <v>125</v>
      </c>
      <c r="C88" s="28" t="s">
        <v>126</v>
      </c>
      <c r="D88" s="29"/>
      <c r="E88" s="145">
        <v>0</v>
      </c>
      <c r="F88" s="43"/>
      <c r="G88" s="145">
        <v>0</v>
      </c>
      <c r="H88" s="145">
        <v>0</v>
      </c>
      <c r="I88" s="145">
        <v>0</v>
      </c>
      <c r="J88" s="145">
        <v>0</v>
      </c>
      <c r="K88" s="145">
        <v>0</v>
      </c>
      <c r="L88" s="145">
        <v>0</v>
      </c>
      <c r="M88" s="145">
        <v>0</v>
      </c>
      <c r="N88" s="9">
        <f t="shared" si="1"/>
        <v>0</v>
      </c>
    </row>
    <row r="89" spans="1:14" ht="15.75" thickBot="1" x14ac:dyDescent="0.3">
      <c r="A89" s="24"/>
      <c r="B89" s="204" t="s">
        <v>127</v>
      </c>
      <c r="C89" s="28" t="s">
        <v>128</v>
      </c>
      <c r="D89" s="29"/>
      <c r="E89" s="145">
        <v>0</v>
      </c>
      <c r="F89" s="43"/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9">
        <f t="shared" si="1"/>
        <v>0</v>
      </c>
    </row>
    <row r="90" spans="1:14" ht="15.75" thickBot="1" x14ac:dyDescent="0.3">
      <c r="A90" s="54"/>
      <c r="B90" s="211" t="s">
        <v>129</v>
      </c>
      <c r="C90" s="46" t="s">
        <v>130</v>
      </c>
      <c r="D90" s="62"/>
      <c r="E90" s="145">
        <v>0</v>
      </c>
      <c r="F90" s="62"/>
      <c r="G90" s="145">
        <v>0</v>
      </c>
      <c r="H90" s="145">
        <v>0</v>
      </c>
      <c r="I90" s="145">
        <v>0</v>
      </c>
      <c r="J90" s="145">
        <v>0</v>
      </c>
      <c r="K90" s="145">
        <v>0</v>
      </c>
      <c r="L90" s="145">
        <v>0</v>
      </c>
      <c r="M90" s="145">
        <v>0</v>
      </c>
      <c r="N90" s="9">
        <f t="shared" si="1"/>
        <v>0</v>
      </c>
    </row>
    <row r="91" spans="1:14" ht="15.75" thickBot="1" x14ac:dyDescent="0.3">
      <c r="A91" s="35"/>
      <c r="B91" s="214" t="s">
        <v>131</v>
      </c>
      <c r="C91" s="39" t="s">
        <v>198</v>
      </c>
      <c r="D91" s="39"/>
      <c r="E91" s="116"/>
      <c r="F91" s="39"/>
      <c r="G91" s="69"/>
      <c r="H91" s="104"/>
      <c r="I91" s="40"/>
      <c r="J91" s="69"/>
      <c r="K91" s="185"/>
      <c r="L91" s="69"/>
      <c r="M91" s="185"/>
      <c r="N91" s="9">
        <f t="shared" si="1"/>
        <v>0</v>
      </c>
    </row>
    <row r="92" spans="1:14" ht="15.75" thickBot="1" x14ac:dyDescent="0.3">
      <c r="A92" s="54"/>
      <c r="B92" s="209"/>
      <c r="C92" s="47" t="s">
        <v>197</v>
      </c>
      <c r="D92" s="47"/>
      <c r="E92" s="145">
        <v>0</v>
      </c>
      <c r="F92" s="47"/>
      <c r="G92" s="145">
        <v>0</v>
      </c>
      <c r="H92" s="145">
        <v>0</v>
      </c>
      <c r="I92" s="145">
        <v>0</v>
      </c>
      <c r="J92" s="145">
        <v>0</v>
      </c>
      <c r="K92" s="151">
        <v>0</v>
      </c>
      <c r="L92" s="145">
        <v>0</v>
      </c>
      <c r="M92" s="145">
        <v>0</v>
      </c>
      <c r="N92" s="9">
        <f t="shared" si="1"/>
        <v>0</v>
      </c>
    </row>
    <row r="93" spans="1:14" ht="15.75" thickBot="1" x14ac:dyDescent="0.3">
      <c r="A93" s="10" t="s">
        <v>134</v>
      </c>
      <c r="B93" s="210"/>
      <c r="C93" s="191" t="s">
        <v>135</v>
      </c>
      <c r="D93" s="68"/>
      <c r="E93" s="149">
        <v>10000000</v>
      </c>
      <c r="F93" s="139" t="s">
        <v>18</v>
      </c>
      <c r="G93" s="65"/>
      <c r="H93" s="163">
        <v>988967.55</v>
      </c>
      <c r="I93" s="65"/>
      <c r="J93" s="9">
        <v>757518.28</v>
      </c>
      <c r="K93" s="9"/>
      <c r="L93" s="9"/>
      <c r="M93" s="9">
        <f>+M94+M95</f>
        <v>412618.68</v>
      </c>
      <c r="N93" s="9">
        <f t="shared" si="1"/>
        <v>2159104.5099999998</v>
      </c>
    </row>
    <row r="94" spans="1:14" ht="15.75" thickBot="1" x14ac:dyDescent="0.3">
      <c r="A94" s="24"/>
      <c r="B94" s="204" t="s">
        <v>136</v>
      </c>
      <c r="C94" s="28" t="s">
        <v>137</v>
      </c>
      <c r="D94" s="29"/>
      <c r="E94" s="145">
        <v>0</v>
      </c>
      <c r="F94" s="43"/>
      <c r="G94" s="145">
        <v>0</v>
      </c>
      <c r="H94" s="152">
        <v>988967.55</v>
      </c>
      <c r="I94" s="145">
        <v>0</v>
      </c>
      <c r="J94" s="184">
        <v>757518.28</v>
      </c>
      <c r="K94" s="145">
        <v>0</v>
      </c>
      <c r="L94" s="145">
        <v>0</v>
      </c>
      <c r="M94" s="27">
        <v>332828.24</v>
      </c>
      <c r="N94" s="9">
        <f t="shared" si="1"/>
        <v>2079314.07</v>
      </c>
    </row>
    <row r="95" spans="1:14" ht="15.75" thickBot="1" x14ac:dyDescent="0.3">
      <c r="A95" s="24"/>
      <c r="B95" s="204" t="s">
        <v>138</v>
      </c>
      <c r="C95" s="28" t="s">
        <v>139</v>
      </c>
      <c r="D95" s="29"/>
      <c r="E95" s="152">
        <v>10000000</v>
      </c>
      <c r="F95" s="43"/>
      <c r="G95" s="145">
        <v>0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27">
        <v>79790.44</v>
      </c>
      <c r="N95" s="9">
        <f t="shared" si="1"/>
        <v>79790.44</v>
      </c>
    </row>
    <row r="96" spans="1:14" ht="15.75" thickBot="1" x14ac:dyDescent="0.3">
      <c r="A96" s="54"/>
      <c r="B96" s="211" t="s">
        <v>140</v>
      </c>
      <c r="C96" s="255" t="s">
        <v>141</v>
      </c>
      <c r="D96" s="257"/>
      <c r="E96" s="154">
        <v>0</v>
      </c>
      <c r="F96" s="47"/>
      <c r="G96" s="154">
        <v>0</v>
      </c>
      <c r="H96" s="154">
        <v>0</v>
      </c>
      <c r="I96" s="154">
        <v>0</v>
      </c>
      <c r="J96" s="154">
        <v>0</v>
      </c>
      <c r="K96" s="154">
        <v>0</v>
      </c>
      <c r="L96" s="154">
        <v>0</v>
      </c>
      <c r="M96" s="154">
        <v>0</v>
      </c>
      <c r="N96" s="9">
        <f t="shared" si="1"/>
        <v>0</v>
      </c>
    </row>
    <row r="97" spans="1:14" ht="15.75" thickBot="1" x14ac:dyDescent="0.3">
      <c r="A97" s="38"/>
      <c r="B97" s="206" t="s">
        <v>142</v>
      </c>
      <c r="C97" s="36" t="s">
        <v>70</v>
      </c>
      <c r="D97" s="39"/>
      <c r="E97" s="116"/>
      <c r="F97" s="39"/>
      <c r="G97" s="40"/>
      <c r="H97" s="40"/>
      <c r="I97" s="40"/>
      <c r="J97" s="40"/>
      <c r="K97" s="40"/>
      <c r="L97" s="40"/>
      <c r="M97" s="69"/>
      <c r="N97" s="178">
        <f t="shared" si="1"/>
        <v>0</v>
      </c>
    </row>
    <row r="98" spans="1:14" ht="15.75" thickBot="1" x14ac:dyDescent="0.3">
      <c r="A98" s="41"/>
      <c r="B98" s="211"/>
      <c r="C98" s="46" t="s">
        <v>201</v>
      </c>
      <c r="D98" s="47"/>
      <c r="E98" s="154">
        <v>0</v>
      </c>
      <c r="F98" s="47"/>
      <c r="G98" s="217">
        <v>0</v>
      </c>
      <c r="H98" s="217">
        <v>0</v>
      </c>
      <c r="I98" s="217">
        <v>0</v>
      </c>
      <c r="J98" s="217">
        <v>0</v>
      </c>
      <c r="K98" s="217">
        <v>0</v>
      </c>
      <c r="L98" s="217">
        <v>0</v>
      </c>
      <c r="M98" s="154">
        <v>0</v>
      </c>
      <c r="N98" s="178">
        <f t="shared" si="1"/>
        <v>0</v>
      </c>
    </row>
    <row r="99" spans="1:14" ht="15.75" thickBot="1" x14ac:dyDescent="0.3">
      <c r="A99" s="42"/>
      <c r="B99" s="204"/>
      <c r="C99" s="28" t="s">
        <v>202</v>
      </c>
      <c r="D99" s="43"/>
      <c r="E99" s="145"/>
      <c r="F99" s="47"/>
      <c r="G99" s="151"/>
      <c r="H99" s="151"/>
      <c r="I99" s="151"/>
      <c r="J99" s="151"/>
      <c r="K99" s="151"/>
      <c r="L99" s="151"/>
      <c r="M99" s="145"/>
      <c r="N99" s="178"/>
    </row>
    <row r="100" spans="1:14" ht="15.75" thickBot="1" x14ac:dyDescent="0.3">
      <c r="A100" s="221" t="s">
        <v>144</v>
      </c>
      <c r="B100" s="222"/>
      <c r="C100" s="223" t="s">
        <v>204</v>
      </c>
      <c r="D100" s="223"/>
      <c r="E100" s="224"/>
      <c r="F100" s="129"/>
      <c r="G100" s="225"/>
      <c r="H100" s="197"/>
      <c r="I100" s="226"/>
      <c r="J100" s="197"/>
      <c r="K100" s="197"/>
      <c r="L100" s="197"/>
      <c r="M100" s="197"/>
      <c r="N100" s="9">
        <f t="shared" si="1"/>
        <v>0</v>
      </c>
    </row>
    <row r="101" spans="1:14" ht="15.75" thickBot="1" x14ac:dyDescent="0.3">
      <c r="A101" s="73"/>
      <c r="B101" s="215"/>
      <c r="C101" s="75" t="s">
        <v>203</v>
      </c>
      <c r="D101" s="75"/>
      <c r="E101" s="166"/>
      <c r="F101" s="169" t="s">
        <v>18</v>
      </c>
      <c r="G101" s="168"/>
      <c r="H101" s="102"/>
      <c r="I101" s="183"/>
      <c r="J101" s="102"/>
      <c r="K101" s="102"/>
      <c r="L101" s="102"/>
      <c r="M101" s="102"/>
      <c r="N101" s="9">
        <f t="shared" si="1"/>
        <v>0</v>
      </c>
    </row>
    <row r="102" spans="1:14" ht="15.75" thickBot="1" x14ac:dyDescent="0.3">
      <c r="A102" s="54"/>
      <c r="B102" s="211" t="s">
        <v>147</v>
      </c>
      <c r="C102" s="46" t="s">
        <v>148</v>
      </c>
      <c r="D102" s="62"/>
      <c r="E102" s="145">
        <v>0</v>
      </c>
      <c r="F102" s="145">
        <v>0</v>
      </c>
      <c r="G102" s="70"/>
      <c r="H102" s="30"/>
      <c r="I102" s="69"/>
      <c r="J102" s="70"/>
      <c r="K102" s="53"/>
      <c r="L102" s="53"/>
      <c r="M102" s="53"/>
      <c r="N102" s="9">
        <f t="shared" si="1"/>
        <v>0</v>
      </c>
    </row>
    <row r="103" spans="1:14" ht="15.75" thickBot="1" x14ac:dyDescent="0.3">
      <c r="A103" s="38"/>
      <c r="B103" s="207" t="s">
        <v>149</v>
      </c>
      <c r="C103" s="36" t="s">
        <v>150</v>
      </c>
      <c r="D103" s="39"/>
      <c r="E103" s="116"/>
      <c r="F103" s="39"/>
      <c r="G103" s="40"/>
      <c r="H103" s="40"/>
      <c r="I103" s="40"/>
      <c r="J103" s="69"/>
      <c r="K103" s="69"/>
      <c r="L103" s="69"/>
      <c r="M103" s="185"/>
      <c r="N103" s="9">
        <f t="shared" si="1"/>
        <v>0</v>
      </c>
    </row>
    <row r="104" spans="1:14" ht="15.75" thickBot="1" x14ac:dyDescent="0.3">
      <c r="A104" s="42"/>
      <c r="B104" s="208"/>
      <c r="C104" s="28" t="s">
        <v>151</v>
      </c>
      <c r="D104" s="43"/>
      <c r="E104" s="145">
        <v>0</v>
      </c>
      <c r="F104" s="145">
        <v>0</v>
      </c>
      <c r="G104" s="145">
        <v>0</v>
      </c>
      <c r="H104" s="145">
        <v>0</v>
      </c>
      <c r="I104" s="145">
        <v>0</v>
      </c>
      <c r="J104" s="145">
        <v>0</v>
      </c>
      <c r="K104" s="145">
        <v>0</v>
      </c>
      <c r="L104" s="145">
        <v>0</v>
      </c>
      <c r="M104" s="145">
        <v>0</v>
      </c>
      <c r="N104" s="9">
        <f t="shared" si="1"/>
        <v>0</v>
      </c>
    </row>
    <row r="105" spans="1:14" ht="15.75" thickBot="1" x14ac:dyDescent="0.3">
      <c r="A105" s="10" t="s">
        <v>152</v>
      </c>
      <c r="B105" s="204"/>
      <c r="C105" s="76" t="s">
        <v>153</v>
      </c>
      <c r="D105" s="77"/>
      <c r="E105" s="77"/>
      <c r="F105" s="77"/>
      <c r="G105" s="53"/>
      <c r="H105" s="30"/>
      <c r="I105" s="53"/>
      <c r="J105" s="53"/>
      <c r="K105" s="30"/>
      <c r="L105" s="30"/>
      <c r="M105" s="30"/>
      <c r="N105" s="9">
        <f t="shared" si="1"/>
        <v>0</v>
      </c>
    </row>
    <row r="106" spans="1:14" ht="15.75" thickBot="1" x14ac:dyDescent="0.3">
      <c r="A106" s="24"/>
      <c r="B106" s="204" t="s">
        <v>154</v>
      </c>
      <c r="C106" s="250" t="s">
        <v>155</v>
      </c>
      <c r="D106" s="251"/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9">
        <f t="shared" si="1"/>
        <v>0</v>
      </c>
    </row>
    <row r="107" spans="1:14" ht="15.75" thickBot="1" x14ac:dyDescent="0.3">
      <c r="A107" s="54"/>
      <c r="B107" s="211" t="s">
        <v>156</v>
      </c>
      <c r="C107" s="255" t="s">
        <v>157</v>
      </c>
      <c r="D107" s="257"/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9">
        <f t="shared" si="1"/>
        <v>0</v>
      </c>
    </row>
    <row r="108" spans="1:14" ht="15.75" thickBot="1" x14ac:dyDescent="0.3">
      <c r="A108" s="35"/>
      <c r="B108" s="214" t="s">
        <v>158</v>
      </c>
      <c r="C108" s="39" t="s">
        <v>159</v>
      </c>
      <c r="D108" s="39"/>
      <c r="E108" s="116"/>
      <c r="F108" s="39"/>
      <c r="G108" s="69"/>
      <c r="H108" s="104"/>
      <c r="I108" s="40"/>
      <c r="J108" s="69"/>
      <c r="K108" s="185"/>
      <c r="L108" s="69"/>
      <c r="M108" s="185"/>
      <c r="N108" s="9">
        <f t="shared" si="1"/>
        <v>0</v>
      </c>
    </row>
    <row r="109" spans="1:14" ht="15.75" thickBot="1" x14ac:dyDescent="0.3">
      <c r="A109" s="54"/>
      <c r="B109" s="209"/>
      <c r="C109" s="47" t="s">
        <v>160</v>
      </c>
      <c r="D109" s="47"/>
      <c r="E109" s="145">
        <v>0</v>
      </c>
      <c r="F109" s="219">
        <v>0</v>
      </c>
      <c r="G109" s="145">
        <v>0</v>
      </c>
      <c r="H109" s="145">
        <v>0</v>
      </c>
      <c r="I109" s="145">
        <v>0</v>
      </c>
      <c r="J109" s="145">
        <v>0</v>
      </c>
      <c r="K109" s="151">
        <v>0</v>
      </c>
      <c r="L109" s="145">
        <v>0</v>
      </c>
      <c r="M109" s="145">
        <v>0</v>
      </c>
      <c r="N109" s="9">
        <f t="shared" si="1"/>
        <v>0</v>
      </c>
    </row>
    <row r="110" spans="1:14" ht="15.75" thickBot="1" x14ac:dyDescent="0.3">
      <c r="A110" s="429" t="s">
        <v>161</v>
      </c>
      <c r="B110" s="430"/>
      <c r="C110" s="430"/>
      <c r="D110" s="431"/>
      <c r="E110" s="258">
        <v>231148005</v>
      </c>
      <c r="F110" s="160" t="s">
        <v>18</v>
      </c>
      <c r="G110" s="100">
        <v>12499327.880000001</v>
      </c>
      <c r="H110" s="130">
        <v>15129013.6</v>
      </c>
      <c r="I110" s="100">
        <v>19940603.189999998</v>
      </c>
      <c r="J110" s="100">
        <v>17338489.82</v>
      </c>
      <c r="K110" s="100">
        <v>14343059.799999999</v>
      </c>
      <c r="L110" s="100">
        <v>25167142.629999999</v>
      </c>
      <c r="M110" s="100">
        <f>+M93+M35+M23+M17</f>
        <v>13005985.65</v>
      </c>
      <c r="N110" s="158">
        <f t="shared" si="1"/>
        <v>117423622.56999999</v>
      </c>
    </row>
    <row r="111" spans="1:14" ht="15.75" thickBot="1" x14ac:dyDescent="0.3">
      <c r="A111" s="78" t="s">
        <v>162</v>
      </c>
      <c r="B111" s="78"/>
      <c r="C111" s="78"/>
      <c r="D111" s="78"/>
      <c r="E111" s="78"/>
      <c r="F111" s="78"/>
      <c r="G111" s="79"/>
      <c r="H111" s="79"/>
      <c r="I111" s="79"/>
      <c r="J111" s="79"/>
      <c r="K111" s="79"/>
      <c r="L111" s="79"/>
      <c r="M111" s="79"/>
      <c r="N111" s="9">
        <f t="shared" si="1"/>
        <v>0</v>
      </c>
    </row>
    <row r="112" spans="1:14" ht="15.75" thickBot="1" x14ac:dyDescent="0.3">
      <c r="A112" s="80">
        <v>4.0999999999999996</v>
      </c>
      <c r="B112" s="80"/>
      <c r="C112" s="229" t="s">
        <v>163</v>
      </c>
      <c r="D112" s="230"/>
      <c r="E112" s="80"/>
      <c r="F112" s="80"/>
      <c r="G112" s="198"/>
      <c r="H112" s="198"/>
      <c r="I112" s="198"/>
      <c r="J112" s="198"/>
      <c r="K112" s="198"/>
      <c r="L112" s="198"/>
      <c r="M112" s="198"/>
      <c r="N112" s="9">
        <f t="shared" si="1"/>
        <v>0</v>
      </c>
    </row>
    <row r="113" spans="1:14" ht="15.75" thickBot="1" x14ac:dyDescent="0.3">
      <c r="A113" s="90"/>
      <c r="B113" s="90" t="s">
        <v>164</v>
      </c>
      <c r="C113" s="232" t="s">
        <v>163</v>
      </c>
      <c r="D113" s="233"/>
      <c r="E113" s="220">
        <v>0</v>
      </c>
      <c r="F113" s="220">
        <v>0</v>
      </c>
      <c r="G113" s="220">
        <v>0</v>
      </c>
      <c r="H113" s="220">
        <v>0</v>
      </c>
      <c r="I113" s="220">
        <v>0</v>
      </c>
      <c r="J113" s="220">
        <v>0</v>
      </c>
      <c r="K113" s="220">
        <v>0</v>
      </c>
      <c r="L113" s="220">
        <v>0</v>
      </c>
      <c r="M113" s="199">
        <v>0</v>
      </c>
      <c r="N113" s="178">
        <f t="shared" si="1"/>
        <v>0</v>
      </c>
    </row>
    <row r="114" spans="1:14" ht="15.75" thickBot="1" x14ac:dyDescent="0.3">
      <c r="A114" s="234"/>
      <c r="B114" s="234"/>
      <c r="C114" s="237" t="s">
        <v>205</v>
      </c>
      <c r="D114" s="231"/>
      <c r="E114" s="217"/>
      <c r="F114" s="217"/>
      <c r="G114" s="217"/>
      <c r="H114" s="217"/>
      <c r="I114" s="217"/>
      <c r="J114" s="217"/>
      <c r="K114" s="217"/>
      <c r="L114" s="217"/>
      <c r="M114" s="154"/>
      <c r="N114" s="178"/>
    </row>
    <row r="115" spans="1:14" ht="15.75" thickBot="1" x14ac:dyDescent="0.3">
      <c r="A115" s="90"/>
      <c r="B115" s="235" t="s">
        <v>166</v>
      </c>
      <c r="C115" s="232" t="s">
        <v>206</v>
      </c>
      <c r="D115" s="233"/>
      <c r="E115" s="239">
        <v>0</v>
      </c>
      <c r="F115" s="220">
        <v>0</v>
      </c>
      <c r="G115" s="220">
        <v>0</v>
      </c>
      <c r="H115" s="220">
        <v>0</v>
      </c>
      <c r="I115" s="220">
        <v>0</v>
      </c>
      <c r="J115" s="220">
        <v>0</v>
      </c>
      <c r="K115" s="220">
        <v>0</v>
      </c>
      <c r="L115" s="220">
        <v>0</v>
      </c>
      <c r="M115" s="199">
        <v>0</v>
      </c>
      <c r="N115" s="178">
        <f t="shared" si="1"/>
        <v>0</v>
      </c>
    </row>
    <row r="116" spans="1:14" ht="15.75" thickBot="1" x14ac:dyDescent="0.3">
      <c r="A116" s="133"/>
      <c r="B116" s="236"/>
      <c r="C116" s="132" t="s">
        <v>205</v>
      </c>
      <c r="D116" s="228"/>
      <c r="E116" s="240"/>
      <c r="F116" s="151"/>
      <c r="G116" s="151"/>
      <c r="H116" s="151"/>
      <c r="I116" s="151"/>
      <c r="J116" s="151"/>
      <c r="K116" s="151"/>
      <c r="L116" s="151"/>
      <c r="M116" s="145"/>
      <c r="N116" s="178"/>
    </row>
    <row r="117" spans="1:14" ht="15.75" thickBot="1" x14ac:dyDescent="0.3">
      <c r="A117" s="227">
        <v>4.2</v>
      </c>
      <c r="B117" s="227"/>
      <c r="C117" s="133" t="s">
        <v>168</v>
      </c>
      <c r="D117" s="238"/>
      <c r="E117" s="162"/>
      <c r="F117" s="238"/>
      <c r="G117" s="241"/>
      <c r="H117" s="242"/>
      <c r="I117" s="241"/>
      <c r="J117" s="241"/>
      <c r="K117" s="241"/>
      <c r="L117" s="241"/>
      <c r="M117" s="241"/>
      <c r="N117" s="9">
        <f t="shared" si="1"/>
        <v>0</v>
      </c>
    </row>
    <row r="118" spans="1:14" ht="15.75" thickBot="1" x14ac:dyDescent="0.3">
      <c r="A118" s="82"/>
      <c r="B118" s="82" t="s">
        <v>169</v>
      </c>
      <c r="C118" s="84" t="s">
        <v>170</v>
      </c>
      <c r="D118" s="85"/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9">
        <f t="shared" si="1"/>
        <v>0</v>
      </c>
    </row>
    <row r="119" spans="1:14" ht="15.75" thickBot="1" x14ac:dyDescent="0.3">
      <c r="A119" s="82"/>
      <c r="B119" s="82" t="s">
        <v>171</v>
      </c>
      <c r="C119" s="84" t="s">
        <v>172</v>
      </c>
      <c r="D119" s="85"/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9">
        <f t="shared" si="1"/>
        <v>0</v>
      </c>
    </row>
    <row r="120" spans="1:14" ht="15.75" thickBot="1" x14ac:dyDescent="0.3">
      <c r="A120" s="82">
        <v>4.3</v>
      </c>
      <c r="B120" s="82"/>
      <c r="C120" s="83" t="s">
        <v>173</v>
      </c>
      <c r="D120" s="87"/>
      <c r="E120" s="87"/>
      <c r="F120" s="91"/>
      <c r="G120" s="247"/>
      <c r="H120" s="249"/>
      <c r="I120" s="247"/>
      <c r="J120" s="247"/>
      <c r="K120" s="247"/>
      <c r="L120" s="247"/>
      <c r="M120" s="247"/>
      <c r="N120" s="9">
        <f t="shared" si="1"/>
        <v>0</v>
      </c>
    </row>
    <row r="121" spans="1:14" ht="15.75" thickBot="1" x14ac:dyDescent="0.3">
      <c r="A121" s="89"/>
      <c r="B121" s="89" t="s">
        <v>174</v>
      </c>
      <c r="C121" s="90" t="s">
        <v>208</v>
      </c>
      <c r="D121" s="91"/>
      <c r="E121" s="220">
        <v>0</v>
      </c>
      <c r="F121" s="220">
        <v>0</v>
      </c>
      <c r="G121" s="220">
        <v>0</v>
      </c>
      <c r="H121" s="220">
        <v>0</v>
      </c>
      <c r="I121" s="220">
        <v>0</v>
      </c>
      <c r="J121" s="220">
        <v>0</v>
      </c>
      <c r="K121" s="220">
        <v>0</v>
      </c>
      <c r="L121" s="220">
        <v>0</v>
      </c>
      <c r="M121" s="199">
        <v>0</v>
      </c>
      <c r="N121" s="178">
        <f t="shared" si="1"/>
        <v>0</v>
      </c>
    </row>
    <row r="122" spans="1:14" ht="15.75" thickBot="1" x14ac:dyDescent="0.3">
      <c r="A122" s="227"/>
      <c r="B122" s="227"/>
      <c r="C122" s="133" t="s">
        <v>207</v>
      </c>
      <c r="D122" s="238"/>
      <c r="E122" s="151"/>
      <c r="F122" s="151"/>
      <c r="G122" s="151"/>
      <c r="H122" s="151"/>
      <c r="I122" s="151"/>
      <c r="J122" s="151"/>
      <c r="K122" s="151"/>
      <c r="L122" s="151"/>
      <c r="M122" s="145"/>
      <c r="N122" s="178"/>
    </row>
    <row r="123" spans="1:14" ht="15.75" thickBot="1" x14ac:dyDescent="0.3">
      <c r="A123" s="243" t="s">
        <v>176</v>
      </c>
      <c r="B123" s="244"/>
      <c r="C123" s="244"/>
      <c r="D123" s="245"/>
      <c r="E123" s="246">
        <v>0</v>
      </c>
      <c r="F123" s="245"/>
      <c r="G123" s="248"/>
      <c r="H123" s="102"/>
      <c r="I123" s="102"/>
      <c r="J123" s="102"/>
      <c r="K123" s="102"/>
      <c r="L123" s="102"/>
      <c r="M123" s="102"/>
      <c r="N123" s="9">
        <f t="shared" si="1"/>
        <v>0</v>
      </c>
    </row>
    <row r="124" spans="1:14" ht="15.75" thickBot="1" x14ac:dyDescent="0.3">
      <c r="A124" s="78"/>
      <c r="B124" s="78"/>
      <c r="C124" s="78"/>
      <c r="D124" s="78"/>
      <c r="E124" s="78"/>
      <c r="F124" s="78"/>
      <c r="G124" s="96"/>
      <c r="H124" s="96"/>
      <c r="I124" s="96"/>
      <c r="J124" s="96"/>
      <c r="K124" s="96"/>
      <c r="L124" s="96"/>
      <c r="M124" s="96"/>
      <c r="N124" s="9">
        <f t="shared" si="1"/>
        <v>0</v>
      </c>
    </row>
    <row r="125" spans="1:14" ht="15.75" thickBot="1" x14ac:dyDescent="0.3">
      <c r="A125" s="159" t="s">
        <v>177</v>
      </c>
      <c r="B125" s="156"/>
      <c r="C125" s="156"/>
      <c r="D125" s="156"/>
      <c r="E125" s="157">
        <v>231148005</v>
      </c>
      <c r="F125" s="161" t="s">
        <v>18</v>
      </c>
      <c r="G125" s="97">
        <v>12499327.880000001</v>
      </c>
      <c r="H125" s="97">
        <v>15129013.6</v>
      </c>
      <c r="I125" s="97">
        <v>19940603.190000001</v>
      </c>
      <c r="J125" s="97">
        <v>17338489.82</v>
      </c>
      <c r="K125" s="97">
        <v>14343059.799999999</v>
      </c>
      <c r="L125" s="97">
        <v>25167142.629999999</v>
      </c>
      <c r="M125" s="100">
        <v>13005985.65</v>
      </c>
      <c r="N125" s="158">
        <v>117423622.56999999</v>
      </c>
    </row>
    <row r="126" spans="1:14" x14ac:dyDescent="0.25">
      <c r="A126" s="98" t="s">
        <v>178</v>
      </c>
      <c r="B126" s="98"/>
      <c r="C126" s="98"/>
      <c r="D126" s="98"/>
      <c r="E126" s="98"/>
      <c r="F126" s="98"/>
      <c r="G126" s="99"/>
      <c r="H126" s="99"/>
      <c r="I126" s="99"/>
      <c r="J126" s="99"/>
      <c r="K126" s="99"/>
      <c r="L126" s="99"/>
      <c r="M126" s="99"/>
      <c r="N126" s="99"/>
    </row>
    <row r="127" spans="1:14" x14ac:dyDescent="0.25">
      <c r="A127" s="98" t="s">
        <v>179</v>
      </c>
      <c r="B127" s="98"/>
      <c r="C127" s="98"/>
      <c r="D127" s="98"/>
      <c r="E127" s="98"/>
      <c r="F127" s="98"/>
      <c r="G127" s="99"/>
      <c r="H127" s="99"/>
      <c r="I127" s="99"/>
      <c r="J127" s="99"/>
      <c r="K127" s="99"/>
      <c r="L127" s="99"/>
      <c r="M127" s="99"/>
      <c r="N127" s="99"/>
    </row>
    <row r="128" spans="1:14" x14ac:dyDescent="0.25">
      <c r="A128" s="98" t="s">
        <v>180</v>
      </c>
      <c r="B128" s="98"/>
      <c r="C128" s="98"/>
      <c r="D128" s="98"/>
      <c r="E128" s="98"/>
      <c r="F128" s="98"/>
      <c r="G128" s="99"/>
      <c r="H128" s="99"/>
      <c r="I128" s="99"/>
      <c r="J128" s="99"/>
      <c r="K128" s="99"/>
      <c r="L128" s="99"/>
      <c r="M128" s="99"/>
      <c r="N128" s="99"/>
    </row>
    <row r="129" spans="1:14" x14ac:dyDescent="0.25">
      <c r="A129" s="78" t="s">
        <v>181</v>
      </c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</row>
    <row r="130" spans="1:14" x14ac:dyDescent="0.25">
      <c r="A130" s="78" t="s">
        <v>182</v>
      </c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</row>
    <row r="131" spans="1:14" x14ac:dyDescent="0.25">
      <c r="A131" s="98" t="s">
        <v>183</v>
      </c>
      <c r="B131" s="98"/>
      <c r="C131" s="98"/>
      <c r="D131" s="98"/>
      <c r="E131" s="99"/>
      <c r="F131" s="99"/>
      <c r="G131" s="99"/>
      <c r="H131" s="99"/>
      <c r="I131" s="99"/>
      <c r="J131" s="99"/>
      <c r="K131" s="99"/>
      <c r="L131" s="99"/>
      <c r="M131" s="99"/>
      <c r="N131" s="99"/>
    </row>
    <row r="132" spans="1:14" x14ac:dyDescent="0.25">
      <c r="A132" s="78" t="s">
        <v>184</v>
      </c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</row>
    <row r="133" spans="1:14" x14ac:dyDescent="0.25">
      <c r="A133" s="78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</row>
    <row r="134" spans="1:14" x14ac:dyDescent="0.25">
      <c r="A134" s="78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</row>
    <row r="135" spans="1:14" x14ac:dyDescent="0.25">
      <c r="A135" s="78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</row>
    <row r="136" spans="1:14" x14ac:dyDescent="0.25">
      <c r="A136" s="78"/>
      <c r="B136" s="99"/>
      <c r="C136" s="99" t="s">
        <v>185</v>
      </c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</row>
    <row r="137" spans="1:14" x14ac:dyDescent="0.25">
      <c r="A137" s="78"/>
      <c r="B137" s="99"/>
      <c r="C137" s="99" t="s">
        <v>186</v>
      </c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</row>
    <row r="138" spans="1:14" x14ac:dyDescent="0.25">
      <c r="A138" s="78"/>
      <c r="B138" s="99"/>
      <c r="C138" s="99" t="s">
        <v>187</v>
      </c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</row>
    <row r="139" spans="1:14" x14ac:dyDescent="0.25">
      <c r="A139" s="78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</row>
    <row r="140" spans="1:14" x14ac:dyDescent="0.25">
      <c r="A140" s="78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</row>
  </sheetData>
  <mergeCells count="13">
    <mergeCell ref="A110:D110"/>
    <mergeCell ref="G13:M13"/>
    <mergeCell ref="C17:D17"/>
    <mergeCell ref="C18:D18"/>
    <mergeCell ref="C19:D19"/>
    <mergeCell ref="C22:D22"/>
    <mergeCell ref="C35:D35"/>
    <mergeCell ref="A12:N12"/>
    <mergeCell ref="D7:N7"/>
    <mergeCell ref="D8:G8"/>
    <mergeCell ref="D9:N9"/>
    <mergeCell ref="A10:N10"/>
    <mergeCell ref="A11:N11"/>
  </mergeCells>
  <pageMargins left="0.23622047244094491" right="0.23622047244094491" top="0.74803149606299213" bottom="0.74803149606299213" header="0.31496062992125984" footer="0.31496062992125984"/>
  <pageSetup paperSize="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Q140"/>
  <sheetViews>
    <sheetView tabSelected="1" zoomScaleNormal="100" workbookViewId="0">
      <selection activeCell="I121" sqref="I121"/>
    </sheetView>
  </sheetViews>
  <sheetFormatPr baseColWidth="10" defaultColWidth="11.42578125" defaultRowHeight="15" x14ac:dyDescent="0.25"/>
  <cols>
    <col min="1" max="1" width="2.7109375" style="1" customWidth="1"/>
    <col min="2" max="2" width="4.140625" style="1" customWidth="1"/>
    <col min="3" max="3" width="11.42578125" style="1"/>
    <col min="4" max="4" width="17.140625" style="1" customWidth="1"/>
    <col min="5" max="5" width="12.28515625" style="1" customWidth="1"/>
    <col min="6" max="6" width="8.7109375" style="1" customWidth="1"/>
    <col min="7" max="7" width="13.42578125" style="1" customWidth="1"/>
    <col min="8" max="8" width="11.85546875" style="1" customWidth="1"/>
    <col min="9" max="9" width="12.140625" style="1" customWidth="1"/>
    <col min="10" max="10" width="12.42578125" style="1" customWidth="1"/>
    <col min="11" max="11" width="12.5703125" style="1" customWidth="1"/>
    <col min="12" max="12" width="13.28515625" style="1" customWidth="1"/>
    <col min="13" max="13" width="13.42578125" style="1" customWidth="1"/>
    <col min="14" max="15" width="13.140625" style="1" customWidth="1"/>
    <col min="16" max="16" width="12.7109375" style="1" customWidth="1"/>
    <col min="17" max="16384" width="11.42578125" style="1"/>
  </cols>
  <sheetData>
    <row r="7" spans="1:16" ht="18.75" x14ac:dyDescent="0.3">
      <c r="B7" s="3"/>
      <c r="C7" s="2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</row>
    <row r="8" spans="1:16" ht="18.75" x14ac:dyDescent="0.3">
      <c r="A8" s="3"/>
      <c r="B8" s="3"/>
      <c r="D8" s="444"/>
      <c r="E8" s="444"/>
      <c r="F8" s="444"/>
      <c r="G8" s="444"/>
      <c r="H8" s="194"/>
      <c r="I8" s="194"/>
      <c r="J8" s="194"/>
      <c r="K8" s="194"/>
      <c r="L8" s="194"/>
      <c r="M8" s="194"/>
      <c r="N8" s="194"/>
      <c r="O8" s="269"/>
      <c r="P8" s="2"/>
    </row>
    <row r="9" spans="1:16" ht="18.75" x14ac:dyDescent="0.3">
      <c r="A9" s="3"/>
      <c r="B9" s="3"/>
      <c r="C9" s="126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</row>
    <row r="10" spans="1:16" x14ac:dyDescent="0.25">
      <c r="A10" s="444" t="s">
        <v>0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</row>
    <row r="11" spans="1:16" x14ac:dyDescent="0.25">
      <c r="A11" s="444" t="s">
        <v>1</v>
      </c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</row>
    <row r="12" spans="1:16" ht="15.75" thickBot="1" x14ac:dyDescent="0.3">
      <c r="A12" s="443" t="s">
        <v>2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</row>
    <row r="13" spans="1:16" ht="15.75" thickBot="1" x14ac:dyDescent="0.3">
      <c r="A13" s="193"/>
      <c r="B13" s="193"/>
      <c r="C13" s="193"/>
      <c r="D13" s="193"/>
      <c r="E13" s="193"/>
      <c r="F13" s="193"/>
      <c r="G13" s="432" t="s">
        <v>214</v>
      </c>
      <c r="H13" s="433"/>
      <c r="I13" s="433"/>
      <c r="J13" s="433"/>
      <c r="K13" s="433"/>
      <c r="L13" s="433"/>
      <c r="M13" s="433"/>
      <c r="N13" s="433"/>
      <c r="O13" s="434"/>
      <c r="P13" s="193"/>
    </row>
    <row r="14" spans="1:16" x14ac:dyDescent="0.25">
      <c r="A14" s="170" t="s">
        <v>4</v>
      </c>
      <c r="B14" s="265"/>
      <c r="C14" s="172"/>
      <c r="D14" s="173" t="s">
        <v>15</v>
      </c>
      <c r="E14" s="119" t="s">
        <v>6</v>
      </c>
      <c r="F14" s="334" t="s">
        <v>6</v>
      </c>
      <c r="G14" s="181"/>
      <c r="H14" s="400"/>
      <c r="I14" s="182"/>
      <c r="J14" s="182"/>
      <c r="K14" s="182"/>
      <c r="L14" s="182"/>
      <c r="M14" s="182"/>
      <c r="N14" s="182"/>
      <c r="O14" s="182"/>
      <c r="P14" s="119"/>
    </row>
    <row r="15" spans="1:16" ht="15.75" thickBot="1" x14ac:dyDescent="0.3">
      <c r="A15" s="174"/>
      <c r="B15" s="268"/>
      <c r="C15" s="176"/>
      <c r="D15" s="177"/>
      <c r="E15" s="336" t="s">
        <v>7</v>
      </c>
      <c r="F15" s="335" t="s">
        <v>8</v>
      </c>
      <c r="G15" s="123" t="s">
        <v>9</v>
      </c>
      <c r="H15" s="401" t="s">
        <v>10</v>
      </c>
      <c r="I15" s="412" t="s">
        <v>11</v>
      </c>
      <c r="J15" s="412" t="s">
        <v>12</v>
      </c>
      <c r="K15" s="124" t="s">
        <v>13</v>
      </c>
      <c r="L15" s="124" t="s">
        <v>14</v>
      </c>
      <c r="M15" s="124" t="s">
        <v>188</v>
      </c>
      <c r="N15" s="124" t="s">
        <v>212</v>
      </c>
      <c r="O15" s="124" t="s">
        <v>213</v>
      </c>
      <c r="P15" s="125" t="s">
        <v>15</v>
      </c>
    </row>
    <row r="16" spans="1:16" ht="15.75" thickBot="1" x14ac:dyDescent="0.3">
      <c r="A16" s="262"/>
      <c r="B16" s="262"/>
      <c r="C16" s="263"/>
      <c r="D16" s="264"/>
      <c r="E16" s="337"/>
      <c r="F16" s="264"/>
      <c r="G16" s="127"/>
      <c r="H16" s="402"/>
      <c r="I16" s="402"/>
      <c r="J16" s="402"/>
      <c r="K16" s="127"/>
      <c r="L16" s="127"/>
      <c r="M16" s="127"/>
      <c r="N16" s="127"/>
      <c r="O16" s="127"/>
      <c r="P16" s="128"/>
    </row>
    <row r="17" spans="1:16" ht="15.75" thickBot="1" x14ac:dyDescent="0.3">
      <c r="A17" s="271" t="s">
        <v>16</v>
      </c>
      <c r="B17" s="271"/>
      <c r="C17" s="452" t="s">
        <v>17</v>
      </c>
      <c r="D17" s="453"/>
      <c r="E17" s="338">
        <v>149625649</v>
      </c>
      <c r="F17" s="139" t="s">
        <v>18</v>
      </c>
      <c r="G17" s="372">
        <v>11673160.25</v>
      </c>
      <c r="H17" s="372">
        <v>11581218.549999999</v>
      </c>
      <c r="I17" s="372">
        <v>11637765.1</v>
      </c>
      <c r="J17" s="372">
        <v>12307509.069999998</v>
      </c>
      <c r="K17" s="372">
        <v>11731423.449999999</v>
      </c>
      <c r="L17" s="11">
        <v>12441602.059999999</v>
      </c>
      <c r="M17" s="11">
        <f>+M18+M19+M22</f>
        <v>11657675.23</v>
      </c>
      <c r="N17" s="11">
        <f>+N18+N19+N22</f>
        <v>11545075.33</v>
      </c>
      <c r="O17" s="11">
        <f>+O18+O19+O22</f>
        <v>11717306.82</v>
      </c>
      <c r="P17" s="9">
        <f>+O17+N17+M17+L17+K17+J17+I17+H17+G17</f>
        <v>106292735.85999998</v>
      </c>
    </row>
    <row r="18" spans="1:16" ht="15.75" thickBot="1" x14ac:dyDescent="0.3">
      <c r="A18" s="272"/>
      <c r="B18" s="201" t="s">
        <v>19</v>
      </c>
      <c r="C18" s="454" t="s">
        <v>20</v>
      </c>
      <c r="D18" s="455"/>
      <c r="E18" s="339">
        <v>128433817</v>
      </c>
      <c r="F18" s="140"/>
      <c r="G18" s="373">
        <v>9973450.9100000001</v>
      </c>
      <c r="H18" s="373">
        <v>9893702.6999999993</v>
      </c>
      <c r="I18" s="413">
        <v>9942702.6999999993</v>
      </c>
      <c r="J18" s="413">
        <v>10012302.699999999</v>
      </c>
      <c r="K18" s="413">
        <v>10002302.66</v>
      </c>
      <c r="L18" s="107">
        <v>10716062.869999999</v>
      </c>
      <c r="M18" s="107">
        <v>9912502.6600000001</v>
      </c>
      <c r="N18" s="107">
        <v>9814835.9900000002</v>
      </c>
      <c r="O18" s="107">
        <v>9974121.9499999993</v>
      </c>
      <c r="P18" s="9">
        <f t="shared" ref="P18:P81" si="0">+O18+N18+M18+L18+K18+J18+I18+H18+G18</f>
        <v>90241985.140000001</v>
      </c>
    </row>
    <row r="19" spans="1:16" ht="15.75" thickBot="1" x14ac:dyDescent="0.3">
      <c r="A19" s="273"/>
      <c r="B19" s="202" t="s">
        <v>21</v>
      </c>
      <c r="C19" s="456" t="s">
        <v>22</v>
      </c>
      <c r="D19" s="457"/>
      <c r="E19" s="340">
        <v>2966820</v>
      </c>
      <c r="F19" s="112"/>
      <c r="G19" s="374">
        <v>182235</v>
      </c>
      <c r="H19" s="374">
        <v>182235</v>
      </c>
      <c r="I19" s="414">
        <v>182235</v>
      </c>
      <c r="J19" s="414">
        <v>771846.03</v>
      </c>
      <c r="K19" s="414">
        <v>207235</v>
      </c>
      <c r="L19" s="105">
        <v>207235</v>
      </c>
      <c r="M19" s="105">
        <v>237235</v>
      </c>
      <c r="N19" s="105">
        <v>237235</v>
      </c>
      <c r="O19" s="105">
        <v>237235</v>
      </c>
      <c r="P19" s="9">
        <f t="shared" si="0"/>
        <v>2444726.0300000003</v>
      </c>
    </row>
    <row r="20" spans="1:16" ht="15.75" thickBot="1" x14ac:dyDescent="0.3">
      <c r="A20" s="273"/>
      <c r="B20" s="202" t="s">
        <v>23</v>
      </c>
      <c r="C20" s="274" t="s">
        <v>24</v>
      </c>
      <c r="D20" s="275"/>
      <c r="E20" s="341">
        <v>0</v>
      </c>
      <c r="F20" s="195"/>
      <c r="G20" s="352">
        <v>0</v>
      </c>
      <c r="H20" s="352">
        <v>0</v>
      </c>
      <c r="I20" s="352">
        <v>0</v>
      </c>
      <c r="J20" s="352">
        <v>0</v>
      </c>
      <c r="K20" s="352">
        <v>0</v>
      </c>
      <c r="L20" s="145">
        <v>0</v>
      </c>
      <c r="M20" s="145">
        <v>0</v>
      </c>
      <c r="N20" s="145">
        <v>0</v>
      </c>
      <c r="O20" s="145">
        <v>0</v>
      </c>
      <c r="P20" s="9">
        <f t="shared" si="0"/>
        <v>0</v>
      </c>
    </row>
    <row r="21" spans="1:16" ht="15.75" thickBot="1" x14ac:dyDescent="0.3">
      <c r="A21" s="273"/>
      <c r="B21" s="202" t="s">
        <v>25</v>
      </c>
      <c r="C21" s="274" t="s">
        <v>26</v>
      </c>
      <c r="D21" s="275"/>
      <c r="E21" s="341">
        <v>0</v>
      </c>
      <c r="F21" s="195"/>
      <c r="G21" s="352">
        <v>0</v>
      </c>
      <c r="H21" s="352">
        <v>0</v>
      </c>
      <c r="I21" s="352">
        <v>0</v>
      </c>
      <c r="J21" s="352">
        <v>0</v>
      </c>
      <c r="K21" s="352">
        <v>0</v>
      </c>
      <c r="L21" s="145">
        <v>0</v>
      </c>
      <c r="M21" s="145">
        <v>0</v>
      </c>
      <c r="N21" s="145">
        <v>0</v>
      </c>
      <c r="O21" s="145">
        <v>0</v>
      </c>
      <c r="P21" s="9">
        <f t="shared" si="0"/>
        <v>0</v>
      </c>
    </row>
    <row r="22" spans="1:16" ht="15.75" thickBot="1" x14ac:dyDescent="0.3">
      <c r="A22" s="273"/>
      <c r="B22" s="202" t="s">
        <v>27</v>
      </c>
      <c r="C22" s="456" t="s">
        <v>28</v>
      </c>
      <c r="D22" s="457"/>
      <c r="E22" s="342">
        <v>18225012</v>
      </c>
      <c r="F22" s="112"/>
      <c r="G22" s="374">
        <v>1517474.34</v>
      </c>
      <c r="H22" s="403">
        <v>1505280.85</v>
      </c>
      <c r="I22" s="415">
        <v>1512827.4</v>
      </c>
      <c r="J22" s="415">
        <v>1523360.34</v>
      </c>
      <c r="K22" s="415">
        <v>1521885.79</v>
      </c>
      <c r="L22" s="106">
        <v>1518304.19</v>
      </c>
      <c r="M22" s="106">
        <v>1507937.57</v>
      </c>
      <c r="N22" s="106">
        <v>1493004.34</v>
      </c>
      <c r="O22" s="106">
        <v>1505949.87</v>
      </c>
      <c r="P22" s="9">
        <f t="shared" si="0"/>
        <v>13606024.690000001</v>
      </c>
    </row>
    <row r="23" spans="1:16" ht="15.75" thickBot="1" x14ac:dyDescent="0.3">
      <c r="A23" s="271" t="s">
        <v>29</v>
      </c>
      <c r="B23" s="203"/>
      <c r="C23" s="276" t="s">
        <v>30</v>
      </c>
      <c r="D23" s="277"/>
      <c r="E23" s="338">
        <v>29971598</v>
      </c>
      <c r="F23" s="139" t="s">
        <v>18</v>
      </c>
      <c r="G23" s="375">
        <v>826167.63</v>
      </c>
      <c r="H23" s="375">
        <v>1426251.6</v>
      </c>
      <c r="I23" s="375">
        <v>3147061.64</v>
      </c>
      <c r="J23" s="375">
        <v>2280810.1300000004</v>
      </c>
      <c r="K23" s="375">
        <v>849673.4</v>
      </c>
      <c r="L23" s="23">
        <v>2167868.37</v>
      </c>
      <c r="M23" s="23">
        <f>+M24+M26+M28+M29+M33</f>
        <v>784651.74</v>
      </c>
      <c r="N23" s="23">
        <v>1707375.54</v>
      </c>
      <c r="O23" s="23">
        <f>+O24+O25+O26+O27+O28+O29+O31+O33+O34</f>
        <v>3416236.28</v>
      </c>
      <c r="P23" s="9">
        <f t="shared" si="0"/>
        <v>16606096.330000002</v>
      </c>
    </row>
    <row r="24" spans="1:16" ht="15.75" thickBot="1" x14ac:dyDescent="0.3">
      <c r="A24" s="204"/>
      <c r="B24" s="204" t="s">
        <v>31</v>
      </c>
      <c r="C24" s="278" t="s">
        <v>32</v>
      </c>
      <c r="D24" s="279"/>
      <c r="E24" s="343">
        <v>8028936</v>
      </c>
      <c r="F24" s="43"/>
      <c r="G24" s="376">
        <v>509167.63</v>
      </c>
      <c r="H24" s="376">
        <v>557775.66</v>
      </c>
      <c r="I24" s="404">
        <v>884936.42</v>
      </c>
      <c r="J24" s="376">
        <v>156504.74</v>
      </c>
      <c r="K24" s="376">
        <v>514973.4</v>
      </c>
      <c r="L24" s="27">
        <v>967056.54</v>
      </c>
      <c r="M24" s="27">
        <v>56715.01</v>
      </c>
      <c r="N24" s="27">
        <v>461201.25</v>
      </c>
      <c r="O24" s="27">
        <v>925747.07</v>
      </c>
      <c r="P24" s="9">
        <f t="shared" si="0"/>
        <v>5034077.72</v>
      </c>
    </row>
    <row r="25" spans="1:16" ht="15.75" thickBot="1" x14ac:dyDescent="0.3">
      <c r="A25" s="204"/>
      <c r="B25" s="204" t="s">
        <v>33</v>
      </c>
      <c r="C25" s="280" t="s">
        <v>34</v>
      </c>
      <c r="D25" s="281"/>
      <c r="E25" s="344">
        <v>200000</v>
      </c>
      <c r="F25" s="29"/>
      <c r="G25" s="352">
        <v>0</v>
      </c>
      <c r="H25" s="352">
        <v>0</v>
      </c>
      <c r="I25" s="352">
        <v>0</v>
      </c>
      <c r="J25" s="352">
        <v>0</v>
      </c>
      <c r="K25" s="352">
        <v>0</v>
      </c>
      <c r="L25" s="27">
        <v>98789.6</v>
      </c>
      <c r="M25" s="145">
        <v>0</v>
      </c>
      <c r="N25" s="145">
        <v>0</v>
      </c>
      <c r="O25" s="27">
        <v>80240</v>
      </c>
      <c r="P25" s="9">
        <f t="shared" si="0"/>
        <v>179029.6</v>
      </c>
    </row>
    <row r="26" spans="1:16" ht="15.75" thickBot="1" x14ac:dyDescent="0.3">
      <c r="A26" s="205"/>
      <c r="B26" s="205" t="s">
        <v>35</v>
      </c>
      <c r="C26" s="282" t="s">
        <v>36</v>
      </c>
      <c r="D26" s="283"/>
      <c r="E26" s="344">
        <v>3000000</v>
      </c>
      <c r="F26" s="33"/>
      <c r="G26" s="352">
        <v>0</v>
      </c>
      <c r="H26" s="377">
        <v>309700</v>
      </c>
      <c r="I26" s="416">
        <v>439300</v>
      </c>
      <c r="J26" s="377">
        <v>221450</v>
      </c>
      <c r="K26" s="352">
        <v>0</v>
      </c>
      <c r="L26" s="27">
        <v>492150</v>
      </c>
      <c r="M26" s="34">
        <v>251450</v>
      </c>
      <c r="N26" s="34"/>
      <c r="O26" s="34">
        <v>314800</v>
      </c>
      <c r="P26" s="9">
        <f t="shared" si="0"/>
        <v>2028850</v>
      </c>
    </row>
    <row r="27" spans="1:16" ht="15.75" thickBot="1" x14ac:dyDescent="0.3">
      <c r="A27" s="205"/>
      <c r="B27" s="205" t="s">
        <v>37</v>
      </c>
      <c r="C27" s="282" t="s">
        <v>38</v>
      </c>
      <c r="D27" s="283"/>
      <c r="E27" s="344">
        <v>100000</v>
      </c>
      <c r="F27" s="33"/>
      <c r="G27" s="352">
        <v>0</v>
      </c>
      <c r="H27" s="352">
        <v>0</v>
      </c>
      <c r="I27" s="352">
        <v>0</v>
      </c>
      <c r="J27" s="352">
        <v>0</v>
      </c>
      <c r="K27" s="352">
        <v>0</v>
      </c>
      <c r="L27" s="145">
        <v>0</v>
      </c>
      <c r="M27" s="145">
        <v>0</v>
      </c>
      <c r="N27" s="145">
        <v>0</v>
      </c>
      <c r="O27" s="145">
        <v>0</v>
      </c>
      <c r="P27" s="9">
        <f t="shared" si="0"/>
        <v>0</v>
      </c>
    </row>
    <row r="28" spans="1:16" ht="15.75" thickBot="1" x14ac:dyDescent="0.3">
      <c r="A28" s="205"/>
      <c r="B28" s="205" t="s">
        <v>39</v>
      </c>
      <c r="C28" s="282" t="s">
        <v>40</v>
      </c>
      <c r="D28" s="283"/>
      <c r="E28" s="344">
        <v>4412400</v>
      </c>
      <c r="F28" s="113"/>
      <c r="G28" s="377">
        <v>317000</v>
      </c>
      <c r="H28" s="377">
        <v>352400</v>
      </c>
      <c r="I28" s="416">
        <v>322700</v>
      </c>
      <c r="J28" s="377">
        <v>346700</v>
      </c>
      <c r="K28" s="377">
        <v>334700</v>
      </c>
      <c r="L28" s="34">
        <v>391240</v>
      </c>
      <c r="M28" s="34">
        <v>283160</v>
      </c>
      <c r="N28" s="34">
        <v>415220</v>
      </c>
      <c r="O28" s="34">
        <v>358580</v>
      </c>
      <c r="P28" s="9">
        <f t="shared" si="0"/>
        <v>3121700</v>
      </c>
    </row>
    <row r="29" spans="1:16" ht="15.75" thickBot="1" x14ac:dyDescent="0.3">
      <c r="A29" s="206"/>
      <c r="B29" s="206" t="s">
        <v>41</v>
      </c>
      <c r="C29" s="284" t="s">
        <v>42</v>
      </c>
      <c r="D29" s="285"/>
      <c r="E29" s="344">
        <v>4632021</v>
      </c>
      <c r="F29" s="47"/>
      <c r="G29" s="352">
        <v>0</v>
      </c>
      <c r="H29" s="352">
        <v>0</v>
      </c>
      <c r="I29" s="416">
        <v>990449</v>
      </c>
      <c r="J29" s="379">
        <v>1485905.9199999999</v>
      </c>
      <c r="K29" s="352">
        <v>0</v>
      </c>
      <c r="L29" s="154">
        <v>0</v>
      </c>
      <c r="M29" s="34">
        <v>58216.73</v>
      </c>
      <c r="N29" s="49">
        <v>471251.35</v>
      </c>
      <c r="O29" s="49">
        <v>41422.559999999998</v>
      </c>
      <c r="P29" s="9">
        <f t="shared" si="0"/>
        <v>3047245.56</v>
      </c>
    </row>
    <row r="30" spans="1:16" ht="15.75" thickBot="1" x14ac:dyDescent="0.3">
      <c r="A30" s="207"/>
      <c r="B30" s="207" t="s">
        <v>43</v>
      </c>
      <c r="C30" s="284" t="s">
        <v>44</v>
      </c>
      <c r="D30" s="286"/>
      <c r="E30" s="345"/>
      <c r="F30" s="116"/>
      <c r="G30" s="378"/>
      <c r="H30" s="378"/>
      <c r="I30" s="386"/>
      <c r="J30" s="379"/>
      <c r="K30" s="386"/>
      <c r="L30" s="49"/>
      <c r="M30" s="55"/>
      <c r="N30" s="55"/>
      <c r="O30" s="49"/>
      <c r="P30" s="9">
        <f t="shared" si="0"/>
        <v>0</v>
      </c>
    </row>
    <row r="31" spans="1:16" ht="15.75" thickBot="1" x14ac:dyDescent="0.3">
      <c r="A31" s="212"/>
      <c r="B31" s="208"/>
      <c r="C31" s="280" t="s">
        <v>45</v>
      </c>
      <c r="D31" s="287"/>
      <c r="E31" s="343">
        <v>7303241</v>
      </c>
      <c r="F31" s="115"/>
      <c r="G31" s="352">
        <v>0</v>
      </c>
      <c r="H31" s="404">
        <v>98395.94</v>
      </c>
      <c r="I31" s="404">
        <v>296904.52</v>
      </c>
      <c r="J31" s="385">
        <v>70249.47</v>
      </c>
      <c r="K31" s="357">
        <v>0</v>
      </c>
      <c r="L31" s="27">
        <v>63580.23</v>
      </c>
      <c r="M31" s="151">
        <v>0</v>
      </c>
      <c r="N31" s="48">
        <v>378683.24</v>
      </c>
      <c r="O31" s="27">
        <v>1207619.25</v>
      </c>
      <c r="P31" s="9">
        <f t="shared" si="0"/>
        <v>2115432.65</v>
      </c>
    </row>
    <row r="32" spans="1:16" ht="15.75" thickBot="1" x14ac:dyDescent="0.3">
      <c r="A32" s="206"/>
      <c r="B32" s="209" t="s">
        <v>46</v>
      </c>
      <c r="C32" s="288" t="s">
        <v>209</v>
      </c>
      <c r="D32" s="289"/>
      <c r="E32" s="345"/>
      <c r="F32" s="47"/>
      <c r="G32" s="378"/>
      <c r="H32" s="381"/>
      <c r="I32" s="384"/>
      <c r="J32" s="381"/>
      <c r="K32" s="381"/>
      <c r="L32" s="61"/>
      <c r="M32" s="69"/>
      <c r="N32" s="70"/>
      <c r="O32" s="70"/>
      <c r="P32" s="9">
        <f t="shared" si="0"/>
        <v>0</v>
      </c>
    </row>
    <row r="33" spans="1:16" ht="15.75" thickBot="1" x14ac:dyDescent="0.3">
      <c r="A33" s="204"/>
      <c r="B33" s="209"/>
      <c r="C33" s="288" t="s">
        <v>210</v>
      </c>
      <c r="D33" s="289"/>
      <c r="E33" s="343">
        <v>1495000</v>
      </c>
      <c r="F33" s="47"/>
      <c r="G33" s="352">
        <v>0</v>
      </c>
      <c r="H33" s="404">
        <v>95000</v>
      </c>
      <c r="I33" s="404">
        <v>81791.7</v>
      </c>
      <c r="J33" s="352">
        <v>0</v>
      </c>
      <c r="K33" s="352">
        <v>0</v>
      </c>
      <c r="L33" s="151">
        <v>0</v>
      </c>
      <c r="M33" s="27">
        <v>135110</v>
      </c>
      <c r="N33" s="27">
        <v>136071.70000000001</v>
      </c>
      <c r="O33" s="27">
        <v>47026.6</v>
      </c>
      <c r="P33" s="9">
        <f t="shared" si="0"/>
        <v>495000.00000000006</v>
      </c>
    </row>
    <row r="34" spans="1:16" ht="15.75" thickBot="1" x14ac:dyDescent="0.3">
      <c r="A34" s="205"/>
      <c r="B34" s="206" t="s">
        <v>49</v>
      </c>
      <c r="C34" s="284" t="s">
        <v>50</v>
      </c>
      <c r="D34" s="285"/>
      <c r="E34" s="346">
        <v>800000</v>
      </c>
      <c r="F34" s="37"/>
      <c r="G34" s="379"/>
      <c r="H34" s="405">
        <v>12980</v>
      </c>
      <c r="I34" s="386">
        <v>130980</v>
      </c>
      <c r="J34" s="352">
        <v>0</v>
      </c>
      <c r="K34" s="352">
        <v>0</v>
      </c>
      <c r="L34" s="34">
        <v>155052</v>
      </c>
      <c r="M34" s="50"/>
      <c r="N34" s="49">
        <v>-155052</v>
      </c>
      <c r="O34" s="50">
        <v>440800.8</v>
      </c>
      <c r="P34" s="9">
        <f t="shared" si="0"/>
        <v>584760.80000000005</v>
      </c>
    </row>
    <row r="35" spans="1:16" ht="15.75" thickBot="1" x14ac:dyDescent="0.3">
      <c r="A35" s="271" t="s">
        <v>51</v>
      </c>
      <c r="B35" s="210"/>
      <c r="C35" s="458" t="s">
        <v>52</v>
      </c>
      <c r="D35" s="459"/>
      <c r="E35" s="347">
        <v>34850758</v>
      </c>
      <c r="F35" s="139" t="s">
        <v>18</v>
      </c>
      <c r="G35" s="380">
        <v>0</v>
      </c>
      <c r="H35" s="423">
        <v>1132575.8999999999</v>
      </c>
      <c r="I35" s="380">
        <v>5155776.45</v>
      </c>
      <c r="J35" s="380">
        <v>1904276.24</v>
      </c>
      <c r="K35" s="380">
        <v>583424.07000000007</v>
      </c>
      <c r="L35" s="52">
        <v>8189040.4399999995</v>
      </c>
      <c r="M35" s="52">
        <f>+M47</f>
        <v>151040</v>
      </c>
      <c r="N35" s="52">
        <f>+N44</f>
        <v>3750000</v>
      </c>
      <c r="O35" s="52">
        <f>+O36+O37+O38+O39+O40+O42+O44+O45+O47</f>
        <v>4209872.55</v>
      </c>
      <c r="P35" s="9">
        <f t="shared" si="0"/>
        <v>25076005.649999995</v>
      </c>
    </row>
    <row r="36" spans="1:16" ht="15.75" thickBot="1" x14ac:dyDescent="0.3">
      <c r="A36" s="204"/>
      <c r="B36" s="204" t="s">
        <v>53</v>
      </c>
      <c r="C36" s="280" t="s">
        <v>54</v>
      </c>
      <c r="D36" s="287"/>
      <c r="E36" s="343">
        <v>3300000</v>
      </c>
      <c r="F36" s="43"/>
      <c r="G36" s="352">
        <v>0</v>
      </c>
      <c r="H36" s="377">
        <v>1534</v>
      </c>
      <c r="I36" s="386">
        <v>324271.40000000002</v>
      </c>
      <c r="J36" s="376">
        <v>108029.72</v>
      </c>
      <c r="K36" s="357">
        <v>0</v>
      </c>
      <c r="L36" s="34">
        <v>900726.37</v>
      </c>
      <c r="M36" s="145">
        <v>0</v>
      </c>
      <c r="N36" s="145">
        <v>0</v>
      </c>
      <c r="O36" s="27">
        <v>332679.09000000003</v>
      </c>
      <c r="P36" s="9">
        <f t="shared" si="0"/>
        <v>1667240.58</v>
      </c>
    </row>
    <row r="37" spans="1:16" ht="15.75" thickBot="1" x14ac:dyDescent="0.3">
      <c r="A37" s="204"/>
      <c r="B37" s="204" t="s">
        <v>55</v>
      </c>
      <c r="C37" s="280" t="s">
        <v>56</v>
      </c>
      <c r="D37" s="287"/>
      <c r="E37" s="344">
        <v>1250000</v>
      </c>
      <c r="F37" s="43"/>
      <c r="G37" s="352">
        <v>0</v>
      </c>
      <c r="H37" s="422">
        <v>0</v>
      </c>
      <c r="I37" s="386">
        <v>452187.45</v>
      </c>
      <c r="J37" s="377"/>
      <c r="K37" s="416">
        <v>150858</v>
      </c>
      <c r="L37" s="34">
        <v>386639.35</v>
      </c>
      <c r="M37" s="145">
        <v>0</v>
      </c>
      <c r="N37" s="145">
        <v>0</v>
      </c>
      <c r="O37" s="34">
        <v>35553.82</v>
      </c>
      <c r="P37" s="9">
        <f t="shared" si="0"/>
        <v>1025238.6199999999</v>
      </c>
    </row>
    <row r="38" spans="1:16" ht="15.75" thickBot="1" x14ac:dyDescent="0.3">
      <c r="A38" s="204"/>
      <c r="B38" s="211" t="s">
        <v>57</v>
      </c>
      <c r="C38" s="288" t="s">
        <v>58</v>
      </c>
      <c r="D38" s="289"/>
      <c r="E38" s="344">
        <v>1197000</v>
      </c>
      <c r="F38" s="47"/>
      <c r="G38" s="352">
        <v>0</v>
      </c>
      <c r="H38" s="352">
        <v>0</v>
      </c>
      <c r="I38" s="377">
        <v>112884.7</v>
      </c>
      <c r="J38" s="377">
        <v>106707.4</v>
      </c>
      <c r="K38" s="352">
        <v>0</v>
      </c>
      <c r="L38" s="145">
        <v>0</v>
      </c>
      <c r="M38" s="145">
        <v>0</v>
      </c>
      <c r="N38" s="145">
        <v>0</v>
      </c>
      <c r="O38" s="34">
        <v>107781.2</v>
      </c>
      <c r="P38" s="9">
        <f t="shared" si="0"/>
        <v>327373.3</v>
      </c>
    </row>
    <row r="39" spans="1:16" ht="15.75" thickBot="1" x14ac:dyDescent="0.3">
      <c r="A39" s="212"/>
      <c r="B39" s="205" t="s">
        <v>59</v>
      </c>
      <c r="C39" s="282" t="s">
        <v>60</v>
      </c>
      <c r="D39" s="290"/>
      <c r="E39" s="344">
        <v>50000</v>
      </c>
      <c r="F39" s="113"/>
      <c r="G39" s="352">
        <v>0</v>
      </c>
      <c r="H39" s="352">
        <v>0</v>
      </c>
      <c r="I39" s="422">
        <v>0</v>
      </c>
      <c r="J39" s="352">
        <v>0</v>
      </c>
      <c r="K39" s="357">
        <v>0</v>
      </c>
      <c r="L39" s="145">
        <v>0</v>
      </c>
      <c r="M39" s="145">
        <v>0</v>
      </c>
      <c r="N39" s="145">
        <v>0</v>
      </c>
      <c r="O39" s="145">
        <v>0</v>
      </c>
      <c r="P39" s="9">
        <f t="shared" si="0"/>
        <v>0</v>
      </c>
    </row>
    <row r="40" spans="1:16" ht="15.75" thickBot="1" x14ac:dyDescent="0.3">
      <c r="A40" s="211"/>
      <c r="B40" s="211" t="s">
        <v>61</v>
      </c>
      <c r="C40" s="288" t="s">
        <v>62</v>
      </c>
      <c r="D40" s="289"/>
      <c r="E40" s="344">
        <v>2300000</v>
      </c>
      <c r="F40" s="47"/>
      <c r="G40" s="352">
        <v>0</v>
      </c>
      <c r="H40" s="379">
        <v>1060000</v>
      </c>
      <c r="I40" s="386">
        <v>82411.199999999997</v>
      </c>
      <c r="J40" s="379">
        <v>198979.36</v>
      </c>
      <c r="K40" s="416">
        <v>16115</v>
      </c>
      <c r="L40" s="34">
        <v>1056773.8500000001</v>
      </c>
      <c r="M40" s="145">
        <v>0</v>
      </c>
      <c r="N40" s="154">
        <v>0</v>
      </c>
      <c r="O40" s="50">
        <v>829155.28</v>
      </c>
      <c r="P40" s="9">
        <f t="shared" si="0"/>
        <v>3243434.6900000004</v>
      </c>
    </row>
    <row r="41" spans="1:16" ht="15.75" thickBot="1" x14ac:dyDescent="0.3">
      <c r="A41" s="207"/>
      <c r="B41" s="207" t="s">
        <v>63</v>
      </c>
      <c r="C41" s="284" t="s">
        <v>64</v>
      </c>
      <c r="D41" s="286"/>
      <c r="E41" s="348"/>
      <c r="F41" s="39"/>
      <c r="G41" s="381"/>
      <c r="H41" s="378"/>
      <c r="I41" s="378"/>
      <c r="J41" s="381"/>
      <c r="K41" s="378"/>
      <c r="L41" s="69"/>
      <c r="M41" s="40"/>
      <c r="N41" s="40"/>
      <c r="O41" s="69"/>
      <c r="P41" s="9">
        <f t="shared" si="0"/>
        <v>0</v>
      </c>
    </row>
    <row r="42" spans="1:16" ht="15.75" thickBot="1" x14ac:dyDescent="0.3">
      <c r="A42" s="212"/>
      <c r="B42" s="212"/>
      <c r="C42" s="288" t="s">
        <v>65</v>
      </c>
      <c r="D42" s="289"/>
      <c r="E42" s="349">
        <v>5200000</v>
      </c>
      <c r="F42" s="47"/>
      <c r="G42" s="352">
        <v>0</v>
      </c>
      <c r="H42" s="352">
        <v>0</v>
      </c>
      <c r="I42" s="352">
        <v>0</v>
      </c>
      <c r="J42" s="385">
        <v>1395840.66</v>
      </c>
      <c r="K42" s="404">
        <v>66277</v>
      </c>
      <c r="L42" s="27">
        <v>1166681.8500000001</v>
      </c>
      <c r="M42" s="151">
        <v>0</v>
      </c>
      <c r="N42" s="151">
        <v>0</v>
      </c>
      <c r="O42" s="27">
        <v>1776240.56</v>
      </c>
      <c r="P42" s="9">
        <f t="shared" si="0"/>
        <v>4405040.07</v>
      </c>
    </row>
    <row r="43" spans="1:16" ht="15.75" thickBot="1" x14ac:dyDescent="0.3">
      <c r="A43" s="207"/>
      <c r="B43" s="207" t="s">
        <v>66</v>
      </c>
      <c r="C43" s="284" t="s">
        <v>67</v>
      </c>
      <c r="D43" s="286"/>
      <c r="E43" s="350">
        <v>18330000</v>
      </c>
      <c r="F43" s="36"/>
      <c r="G43" s="378"/>
      <c r="H43" s="381"/>
      <c r="I43" s="405"/>
      <c r="J43" s="379"/>
      <c r="K43" s="379"/>
      <c r="L43" s="49"/>
      <c r="M43" s="49"/>
      <c r="N43" s="110"/>
      <c r="O43" s="110"/>
      <c r="P43" s="9">
        <f t="shared" si="0"/>
        <v>0</v>
      </c>
    </row>
    <row r="44" spans="1:16" ht="15.75" thickBot="1" x14ac:dyDescent="0.3">
      <c r="A44" s="208"/>
      <c r="B44" s="208"/>
      <c r="C44" s="280" t="s">
        <v>68</v>
      </c>
      <c r="D44" s="287"/>
      <c r="E44" s="351"/>
      <c r="F44" s="28"/>
      <c r="G44" s="352">
        <v>0</v>
      </c>
      <c r="H44" s="352">
        <v>0</v>
      </c>
      <c r="I44" s="405">
        <v>4035431.38</v>
      </c>
      <c r="J44" s="352">
        <v>0</v>
      </c>
      <c r="K44" s="376">
        <v>1415</v>
      </c>
      <c r="L44" s="27">
        <v>3750000</v>
      </c>
      <c r="M44" s="145">
        <v>0</v>
      </c>
      <c r="N44" s="27">
        <v>3750000</v>
      </c>
      <c r="O44" s="27">
        <v>675041.34</v>
      </c>
      <c r="P44" s="9">
        <f t="shared" si="0"/>
        <v>12211887.719999999</v>
      </c>
    </row>
    <row r="45" spans="1:16" ht="15.75" thickBot="1" x14ac:dyDescent="0.3">
      <c r="A45" s="212"/>
      <c r="B45" s="212" t="s">
        <v>69</v>
      </c>
      <c r="C45" s="288" t="s">
        <v>70</v>
      </c>
      <c r="D45" s="289"/>
      <c r="E45" s="349"/>
      <c r="F45" s="47"/>
      <c r="G45" s="382"/>
      <c r="H45" s="385"/>
      <c r="I45" s="386"/>
      <c r="J45" s="379"/>
      <c r="K45" s="379"/>
      <c r="L45" s="49"/>
      <c r="M45" s="49"/>
      <c r="N45" s="49"/>
      <c r="O45" s="49"/>
      <c r="P45" s="9">
        <f t="shared" si="0"/>
        <v>0</v>
      </c>
    </row>
    <row r="46" spans="1:16" ht="15.75" thickBot="1" x14ac:dyDescent="0.3">
      <c r="A46" s="208"/>
      <c r="B46" s="208"/>
      <c r="C46" s="280" t="s">
        <v>71</v>
      </c>
      <c r="D46" s="287"/>
      <c r="E46" s="352">
        <v>0</v>
      </c>
      <c r="F46" s="43"/>
      <c r="G46" s="352">
        <v>0</v>
      </c>
      <c r="H46" s="352">
        <v>0</v>
      </c>
      <c r="I46" s="352">
        <v>0</v>
      </c>
      <c r="J46" s="352">
        <v>0</v>
      </c>
      <c r="K46" s="352">
        <v>0</v>
      </c>
      <c r="L46" s="145">
        <v>0</v>
      </c>
      <c r="M46" s="145">
        <v>0</v>
      </c>
      <c r="N46" s="145">
        <v>0</v>
      </c>
      <c r="O46" s="145">
        <v>0</v>
      </c>
      <c r="P46" s="9">
        <f t="shared" si="0"/>
        <v>0</v>
      </c>
    </row>
    <row r="47" spans="1:16" ht="15.75" thickBot="1" x14ac:dyDescent="0.3">
      <c r="A47" s="204"/>
      <c r="B47" s="204" t="s">
        <v>72</v>
      </c>
      <c r="C47" s="280" t="s">
        <v>73</v>
      </c>
      <c r="D47" s="281"/>
      <c r="E47" s="348">
        <v>3223758</v>
      </c>
      <c r="F47" s="43"/>
      <c r="G47" s="381"/>
      <c r="H47" s="405">
        <v>71041.899999999994</v>
      </c>
      <c r="I47" s="405">
        <v>148590.32</v>
      </c>
      <c r="J47" s="385">
        <v>94719.1</v>
      </c>
      <c r="K47" s="405">
        <v>348759.07</v>
      </c>
      <c r="L47" s="49">
        <v>928219.02</v>
      </c>
      <c r="M47" s="50">
        <v>151040</v>
      </c>
      <c r="N47" s="49"/>
      <c r="O47" s="50">
        <v>453421.26</v>
      </c>
      <c r="P47" s="9">
        <f t="shared" si="0"/>
        <v>2195790.67</v>
      </c>
    </row>
    <row r="48" spans="1:16" ht="15.75" thickBot="1" x14ac:dyDescent="0.3">
      <c r="A48" s="271" t="s">
        <v>74</v>
      </c>
      <c r="B48" s="213"/>
      <c r="C48" s="291" t="s">
        <v>75</v>
      </c>
      <c r="D48" s="292"/>
      <c r="E48" s="353">
        <v>800000</v>
      </c>
      <c r="F48" s="186" t="s">
        <v>18</v>
      </c>
      <c r="G48" s="383"/>
      <c r="H48" s="383"/>
      <c r="I48" s="383"/>
      <c r="J48" s="383"/>
      <c r="K48" s="383"/>
      <c r="L48" s="60"/>
      <c r="M48" s="60"/>
      <c r="N48" s="60"/>
      <c r="O48" s="60">
        <f>+O50+O52+O54+O56+O58+O60+O62</f>
        <v>797000</v>
      </c>
      <c r="P48" s="9">
        <f t="shared" si="0"/>
        <v>797000</v>
      </c>
    </row>
    <row r="49" spans="1:16" ht="15.75" thickBot="1" x14ac:dyDescent="0.3">
      <c r="A49" s="211"/>
      <c r="B49" s="211" t="s">
        <v>76</v>
      </c>
      <c r="C49" s="288" t="s">
        <v>91</v>
      </c>
      <c r="D49" s="289"/>
      <c r="E49" s="354">
        <v>800000</v>
      </c>
      <c r="F49" s="46"/>
      <c r="G49" s="384"/>
      <c r="H49" s="384"/>
      <c r="I49" s="390"/>
      <c r="J49" s="418"/>
      <c r="K49" s="384"/>
      <c r="L49" s="61"/>
      <c r="M49" s="70"/>
      <c r="N49" s="70"/>
      <c r="O49" s="70"/>
      <c r="P49" s="9">
        <f t="shared" si="0"/>
        <v>0</v>
      </c>
    </row>
    <row r="50" spans="1:16" ht="15.75" thickBot="1" x14ac:dyDescent="0.3">
      <c r="A50" s="212"/>
      <c r="B50" s="211"/>
      <c r="C50" s="288" t="s">
        <v>98</v>
      </c>
      <c r="D50" s="289"/>
      <c r="E50" s="351"/>
      <c r="F50" s="28"/>
      <c r="G50" s="352">
        <v>0</v>
      </c>
      <c r="H50" s="352">
        <v>0</v>
      </c>
      <c r="I50" s="352">
        <v>0</v>
      </c>
      <c r="J50" s="352">
        <v>0</v>
      </c>
      <c r="K50" s="352">
        <v>0</v>
      </c>
      <c r="L50" s="145">
        <v>0</v>
      </c>
      <c r="M50" s="145">
        <v>0</v>
      </c>
      <c r="N50" s="145">
        <v>0</v>
      </c>
      <c r="O50" s="145">
        <v>0</v>
      </c>
      <c r="P50" s="9">
        <f t="shared" si="0"/>
        <v>0</v>
      </c>
    </row>
    <row r="51" spans="1:16" ht="15.75" thickBot="1" x14ac:dyDescent="0.3">
      <c r="A51" s="207"/>
      <c r="B51" s="206" t="s">
        <v>78</v>
      </c>
      <c r="C51" s="284" t="s">
        <v>79</v>
      </c>
      <c r="D51" s="286"/>
      <c r="E51" s="355"/>
      <c r="F51" s="47"/>
      <c r="G51" s="385"/>
      <c r="H51" s="405"/>
      <c r="I51" s="382"/>
      <c r="J51" s="379"/>
      <c r="K51" s="385"/>
      <c r="L51" s="110"/>
      <c r="M51" s="110"/>
      <c r="N51" s="49"/>
      <c r="O51" s="49"/>
      <c r="P51" s="9">
        <f t="shared" si="0"/>
        <v>0</v>
      </c>
    </row>
    <row r="52" spans="1:16" ht="15.75" thickBot="1" x14ac:dyDescent="0.3">
      <c r="A52" s="212"/>
      <c r="B52" s="211"/>
      <c r="C52" s="280" t="s">
        <v>80</v>
      </c>
      <c r="D52" s="287"/>
      <c r="E52" s="352">
        <v>0</v>
      </c>
      <c r="F52" s="43"/>
      <c r="G52" s="352">
        <v>0</v>
      </c>
      <c r="H52" s="352">
        <v>0</v>
      </c>
      <c r="I52" s="352">
        <v>0</v>
      </c>
      <c r="J52" s="352">
        <v>0</v>
      </c>
      <c r="K52" s="352">
        <v>0</v>
      </c>
      <c r="L52" s="145">
        <v>0</v>
      </c>
      <c r="M52" s="145">
        <v>0</v>
      </c>
      <c r="N52" s="145">
        <v>0</v>
      </c>
      <c r="O52" s="145">
        <v>0</v>
      </c>
      <c r="P52" s="9">
        <f t="shared" si="0"/>
        <v>0</v>
      </c>
    </row>
    <row r="53" spans="1:16" ht="15.75" thickBot="1" x14ac:dyDescent="0.3">
      <c r="A53" s="207"/>
      <c r="B53" s="206" t="s">
        <v>81</v>
      </c>
      <c r="C53" s="284" t="s">
        <v>82</v>
      </c>
      <c r="D53" s="286"/>
      <c r="E53" s="345"/>
      <c r="F53" s="39"/>
      <c r="G53" s="386"/>
      <c r="H53" s="386"/>
      <c r="I53" s="382"/>
      <c r="J53" s="379"/>
      <c r="K53" s="379"/>
      <c r="L53" s="49"/>
      <c r="M53" s="49"/>
      <c r="N53" s="49"/>
      <c r="O53" s="49"/>
      <c r="P53" s="9">
        <f t="shared" si="0"/>
        <v>0</v>
      </c>
    </row>
    <row r="54" spans="1:16" ht="15.75" thickBot="1" x14ac:dyDescent="0.3">
      <c r="A54" s="212"/>
      <c r="B54" s="211"/>
      <c r="C54" s="280" t="s">
        <v>83</v>
      </c>
      <c r="D54" s="287"/>
      <c r="E54" s="352">
        <v>0</v>
      </c>
      <c r="F54" s="47"/>
      <c r="G54" s="352">
        <v>0</v>
      </c>
      <c r="H54" s="352">
        <v>0</v>
      </c>
      <c r="I54" s="352">
        <v>0</v>
      </c>
      <c r="J54" s="352">
        <v>0</v>
      </c>
      <c r="K54" s="352">
        <v>0</v>
      </c>
      <c r="L54" s="145">
        <v>0</v>
      </c>
      <c r="M54" s="145">
        <v>0</v>
      </c>
      <c r="N54" s="145">
        <v>0</v>
      </c>
      <c r="O54" s="50">
        <v>797000</v>
      </c>
      <c r="P54" s="9">
        <f t="shared" si="0"/>
        <v>797000</v>
      </c>
    </row>
    <row r="55" spans="1:16" ht="15.75" thickBot="1" x14ac:dyDescent="0.3">
      <c r="A55" s="206"/>
      <c r="B55" s="206" t="s">
        <v>84</v>
      </c>
      <c r="C55" s="284" t="s">
        <v>85</v>
      </c>
      <c r="D55" s="286"/>
      <c r="E55" s="345"/>
      <c r="F55" s="39"/>
      <c r="G55" s="386"/>
      <c r="H55" s="386"/>
      <c r="I55" s="386"/>
      <c r="J55" s="379"/>
      <c r="K55" s="379"/>
      <c r="L55" s="49"/>
      <c r="M55" s="49"/>
      <c r="N55" s="49"/>
      <c r="O55" s="49"/>
      <c r="P55" s="9">
        <f t="shared" si="0"/>
        <v>0</v>
      </c>
    </row>
    <row r="56" spans="1:16" ht="15.75" thickBot="1" x14ac:dyDescent="0.3">
      <c r="A56" s="211"/>
      <c r="B56" s="211"/>
      <c r="C56" s="288" t="s">
        <v>86</v>
      </c>
      <c r="D56" s="289"/>
      <c r="E56" s="352">
        <v>0</v>
      </c>
      <c r="F56" s="47"/>
      <c r="G56" s="352">
        <v>0</v>
      </c>
      <c r="H56" s="352">
        <v>0</v>
      </c>
      <c r="I56" s="352">
        <v>0</v>
      </c>
      <c r="J56" s="352">
        <v>0</v>
      </c>
      <c r="K56" s="352">
        <v>0</v>
      </c>
      <c r="L56" s="145">
        <v>0</v>
      </c>
      <c r="M56" s="145">
        <v>0</v>
      </c>
      <c r="N56" s="145">
        <v>0</v>
      </c>
      <c r="O56" s="145">
        <v>0</v>
      </c>
      <c r="P56" s="9">
        <f t="shared" si="0"/>
        <v>0</v>
      </c>
    </row>
    <row r="57" spans="1:16" ht="15.75" thickBot="1" x14ac:dyDescent="0.3">
      <c r="A57" s="206"/>
      <c r="B57" s="206" t="s">
        <v>87</v>
      </c>
      <c r="C57" s="284" t="s">
        <v>190</v>
      </c>
      <c r="D57" s="285"/>
      <c r="E57" s="345"/>
      <c r="F57" s="39"/>
      <c r="G57" s="378"/>
      <c r="H57" s="378"/>
      <c r="I57" s="378"/>
      <c r="J57" s="381"/>
      <c r="K57" s="381"/>
      <c r="L57" s="69"/>
      <c r="M57" s="69"/>
      <c r="N57" s="69"/>
      <c r="O57" s="69"/>
      <c r="P57" s="9">
        <f t="shared" si="0"/>
        <v>0</v>
      </c>
    </row>
    <row r="58" spans="1:16" ht="15.75" thickBot="1" x14ac:dyDescent="0.3">
      <c r="A58" s="211"/>
      <c r="B58" s="211"/>
      <c r="C58" s="288" t="s">
        <v>189</v>
      </c>
      <c r="D58" s="293"/>
      <c r="E58" s="352">
        <v>0</v>
      </c>
      <c r="F58" s="47"/>
      <c r="G58" s="352">
        <v>0</v>
      </c>
      <c r="H58" s="352">
        <v>0</v>
      </c>
      <c r="I58" s="352">
        <v>0</v>
      </c>
      <c r="J58" s="352">
        <v>0</v>
      </c>
      <c r="K58" s="352">
        <v>0</v>
      </c>
      <c r="L58" s="145">
        <v>0</v>
      </c>
      <c r="M58" s="145">
        <v>0</v>
      </c>
      <c r="N58" s="145">
        <v>0</v>
      </c>
      <c r="O58" s="145">
        <v>0</v>
      </c>
      <c r="P58" s="9">
        <f t="shared" si="0"/>
        <v>0</v>
      </c>
    </row>
    <row r="59" spans="1:16" ht="15.75" thickBot="1" x14ac:dyDescent="0.3">
      <c r="A59" s="207"/>
      <c r="B59" s="207" t="s">
        <v>90</v>
      </c>
      <c r="C59" s="284" t="s">
        <v>91</v>
      </c>
      <c r="D59" s="286"/>
      <c r="E59" s="345"/>
      <c r="F59" s="39"/>
      <c r="G59" s="378"/>
      <c r="H59" s="378"/>
      <c r="I59" s="378"/>
      <c r="J59" s="381"/>
      <c r="K59" s="381"/>
      <c r="L59" s="69"/>
      <c r="M59" s="69"/>
      <c r="N59" s="69"/>
      <c r="O59" s="69"/>
      <c r="P59" s="9">
        <f t="shared" si="0"/>
        <v>0</v>
      </c>
    </row>
    <row r="60" spans="1:16" ht="15.75" thickBot="1" x14ac:dyDescent="0.3">
      <c r="A60" s="212"/>
      <c r="B60" s="212"/>
      <c r="C60" s="280" t="s">
        <v>92</v>
      </c>
      <c r="D60" s="287"/>
      <c r="E60" s="352">
        <v>0</v>
      </c>
      <c r="F60" s="47"/>
      <c r="G60" s="352">
        <v>0</v>
      </c>
      <c r="H60" s="352">
        <v>0</v>
      </c>
      <c r="I60" s="352">
        <v>0</v>
      </c>
      <c r="J60" s="352">
        <v>0</v>
      </c>
      <c r="K60" s="352">
        <v>0</v>
      </c>
      <c r="L60" s="145">
        <v>0</v>
      </c>
      <c r="M60" s="145">
        <v>0</v>
      </c>
      <c r="N60" s="145">
        <v>0</v>
      </c>
      <c r="O60" s="145">
        <v>0</v>
      </c>
      <c r="P60" s="9">
        <f t="shared" si="0"/>
        <v>0</v>
      </c>
    </row>
    <row r="61" spans="1:16" ht="15.75" thickBot="1" x14ac:dyDescent="0.3">
      <c r="A61" s="207"/>
      <c r="B61" s="206" t="s">
        <v>93</v>
      </c>
      <c r="C61" s="286" t="s">
        <v>91</v>
      </c>
      <c r="D61" s="286"/>
      <c r="E61" s="345"/>
      <c r="F61" s="116"/>
      <c r="G61" s="378"/>
      <c r="H61" s="378"/>
      <c r="I61" s="378"/>
      <c r="J61" s="381"/>
      <c r="K61" s="418"/>
      <c r="L61" s="69"/>
      <c r="M61" s="69"/>
      <c r="N61" s="185"/>
      <c r="O61" s="69"/>
      <c r="P61" s="9">
        <f t="shared" si="0"/>
        <v>0</v>
      </c>
    </row>
    <row r="62" spans="1:16" ht="15.75" thickBot="1" x14ac:dyDescent="0.3">
      <c r="A62" s="212"/>
      <c r="B62" s="211"/>
      <c r="C62" s="289" t="s">
        <v>92</v>
      </c>
      <c r="D62" s="289"/>
      <c r="E62" s="352">
        <v>0</v>
      </c>
      <c r="F62" s="118"/>
      <c r="G62" s="352">
        <v>0</v>
      </c>
      <c r="H62" s="352">
        <v>0</v>
      </c>
      <c r="I62" s="352">
        <v>0</v>
      </c>
      <c r="J62" s="352">
        <v>0</v>
      </c>
      <c r="K62" s="357">
        <v>0</v>
      </c>
      <c r="L62" s="145">
        <v>0</v>
      </c>
      <c r="M62" s="145">
        <v>0</v>
      </c>
      <c r="N62" s="151">
        <v>0</v>
      </c>
      <c r="O62" s="145">
        <v>0</v>
      </c>
      <c r="P62" s="9">
        <f t="shared" si="0"/>
        <v>0</v>
      </c>
    </row>
    <row r="63" spans="1:16" ht="15.75" thickBot="1" x14ac:dyDescent="0.3">
      <c r="A63" s="271" t="s">
        <v>94</v>
      </c>
      <c r="B63" s="210"/>
      <c r="C63" s="294" t="s">
        <v>95</v>
      </c>
      <c r="D63" s="295"/>
      <c r="E63" s="356"/>
      <c r="F63" s="186" t="s">
        <v>18</v>
      </c>
      <c r="G63" s="387"/>
      <c r="H63" s="387"/>
      <c r="I63" s="387"/>
      <c r="J63" s="387"/>
      <c r="K63" s="387"/>
      <c r="L63" s="65"/>
      <c r="M63" s="65"/>
      <c r="N63" s="65"/>
      <c r="O63" s="65"/>
      <c r="P63" s="9">
        <f t="shared" si="0"/>
        <v>0</v>
      </c>
    </row>
    <row r="64" spans="1:16" ht="15.75" thickBot="1" x14ac:dyDescent="0.3">
      <c r="A64" s="211"/>
      <c r="B64" s="211" t="s">
        <v>96</v>
      </c>
      <c r="C64" s="288" t="s">
        <v>97</v>
      </c>
      <c r="D64" s="293"/>
      <c r="E64" s="289"/>
      <c r="F64" s="118"/>
      <c r="G64" s="384"/>
      <c r="H64" s="384"/>
      <c r="I64" s="384"/>
      <c r="J64" s="390"/>
      <c r="K64" s="390"/>
      <c r="L64" s="70"/>
      <c r="M64" s="70"/>
      <c r="N64" s="70"/>
      <c r="O64" s="70"/>
      <c r="P64" s="9">
        <f t="shared" si="0"/>
        <v>0</v>
      </c>
    </row>
    <row r="65" spans="1:16" ht="15.75" thickBot="1" x14ac:dyDescent="0.3">
      <c r="A65" s="211"/>
      <c r="B65" s="211"/>
      <c r="C65" s="280" t="s">
        <v>98</v>
      </c>
      <c r="D65" s="281"/>
      <c r="E65" s="357">
        <v>0</v>
      </c>
      <c r="F65" s="115"/>
      <c r="G65" s="352">
        <v>0</v>
      </c>
      <c r="H65" s="352">
        <v>0</v>
      </c>
      <c r="I65" s="352">
        <v>0</v>
      </c>
      <c r="J65" s="352">
        <v>0</v>
      </c>
      <c r="K65" s="352">
        <v>0</v>
      </c>
      <c r="L65" s="145">
        <v>0</v>
      </c>
      <c r="M65" s="145">
        <v>0</v>
      </c>
      <c r="N65" s="145">
        <v>0</v>
      </c>
      <c r="O65" s="145">
        <v>0</v>
      </c>
      <c r="P65" s="9">
        <f t="shared" si="0"/>
        <v>0</v>
      </c>
    </row>
    <row r="66" spans="1:16" ht="15.75" thickBot="1" x14ac:dyDescent="0.3">
      <c r="A66" s="207"/>
      <c r="B66" s="206" t="s">
        <v>99</v>
      </c>
      <c r="C66" s="286" t="s">
        <v>100</v>
      </c>
      <c r="D66" s="285"/>
      <c r="E66" s="286"/>
      <c r="F66" s="116"/>
      <c r="G66" s="378"/>
      <c r="H66" s="378"/>
      <c r="I66" s="378"/>
      <c r="J66" s="381"/>
      <c r="K66" s="381"/>
      <c r="L66" s="69"/>
      <c r="M66" s="69"/>
      <c r="N66" s="69"/>
      <c r="O66" s="69"/>
      <c r="P66" s="9">
        <f t="shared" si="0"/>
        <v>0</v>
      </c>
    </row>
    <row r="67" spans="1:16" ht="15.75" thickBot="1" x14ac:dyDescent="0.3">
      <c r="A67" s="212"/>
      <c r="B67" s="211"/>
      <c r="C67" s="289" t="s">
        <v>80</v>
      </c>
      <c r="D67" s="293"/>
      <c r="E67" s="357">
        <v>0</v>
      </c>
      <c r="F67" s="115"/>
      <c r="G67" s="352">
        <v>0</v>
      </c>
      <c r="H67" s="352">
        <v>0</v>
      </c>
      <c r="I67" s="352">
        <v>0</v>
      </c>
      <c r="J67" s="352">
        <v>0</v>
      </c>
      <c r="K67" s="352">
        <v>0</v>
      </c>
      <c r="L67" s="145">
        <v>0</v>
      </c>
      <c r="M67" s="145">
        <v>0</v>
      </c>
      <c r="N67" s="145">
        <v>0</v>
      </c>
      <c r="O67" s="145">
        <v>0</v>
      </c>
      <c r="P67" s="9">
        <f t="shared" si="0"/>
        <v>0</v>
      </c>
    </row>
    <row r="68" spans="1:16" ht="15.75" thickBot="1" x14ac:dyDescent="0.3">
      <c r="A68" s="206"/>
      <c r="B68" s="206" t="s">
        <v>101</v>
      </c>
      <c r="C68" s="284" t="s">
        <v>100</v>
      </c>
      <c r="D68" s="285"/>
      <c r="E68" s="286"/>
      <c r="F68" s="116"/>
      <c r="G68" s="378"/>
      <c r="H68" s="378"/>
      <c r="I68" s="378"/>
      <c r="J68" s="381"/>
      <c r="K68" s="381"/>
      <c r="L68" s="69"/>
      <c r="M68" s="69"/>
      <c r="N68" s="69"/>
      <c r="O68" s="69"/>
      <c r="P68" s="9">
        <f t="shared" si="0"/>
        <v>0</v>
      </c>
    </row>
    <row r="69" spans="1:16" ht="15.75" thickBot="1" x14ac:dyDescent="0.3">
      <c r="A69" s="204"/>
      <c r="B69" s="204"/>
      <c r="C69" s="280" t="s">
        <v>102</v>
      </c>
      <c r="D69" s="281"/>
      <c r="E69" s="357">
        <v>0</v>
      </c>
      <c r="F69" s="115"/>
      <c r="G69" s="352">
        <v>0</v>
      </c>
      <c r="H69" s="352">
        <v>0</v>
      </c>
      <c r="I69" s="352">
        <v>0</v>
      </c>
      <c r="J69" s="352">
        <v>0</v>
      </c>
      <c r="K69" s="352">
        <v>0</v>
      </c>
      <c r="L69" s="145">
        <v>0</v>
      </c>
      <c r="M69" s="145">
        <v>0</v>
      </c>
      <c r="N69" s="145">
        <v>0</v>
      </c>
      <c r="O69" s="145">
        <v>0</v>
      </c>
      <c r="P69" s="9">
        <f t="shared" si="0"/>
        <v>0</v>
      </c>
    </row>
    <row r="70" spans="1:16" ht="15.75" thickBot="1" x14ac:dyDescent="0.3">
      <c r="A70" s="208"/>
      <c r="B70" s="204" t="s">
        <v>103</v>
      </c>
      <c r="C70" s="284" t="s">
        <v>104</v>
      </c>
      <c r="D70" s="285"/>
      <c r="E70" s="286"/>
      <c r="F70" s="116"/>
      <c r="G70" s="378"/>
      <c r="H70" s="378"/>
      <c r="I70" s="378"/>
      <c r="J70" s="381"/>
      <c r="K70" s="381"/>
      <c r="L70" s="69"/>
      <c r="M70" s="69"/>
      <c r="N70" s="69"/>
      <c r="O70" s="69"/>
      <c r="P70" s="9">
        <f t="shared" si="0"/>
        <v>0</v>
      </c>
    </row>
    <row r="71" spans="1:16" ht="15.75" thickBot="1" x14ac:dyDescent="0.3">
      <c r="A71" s="212"/>
      <c r="B71" s="211"/>
      <c r="C71" s="280" t="s">
        <v>86</v>
      </c>
      <c r="D71" s="281"/>
      <c r="E71" s="357">
        <v>0</v>
      </c>
      <c r="F71" s="115"/>
      <c r="G71" s="352">
        <v>0</v>
      </c>
      <c r="H71" s="352">
        <v>0</v>
      </c>
      <c r="I71" s="352">
        <v>0</v>
      </c>
      <c r="J71" s="352">
        <v>0</v>
      </c>
      <c r="K71" s="352">
        <v>0</v>
      </c>
      <c r="L71" s="145">
        <v>0</v>
      </c>
      <c r="M71" s="145">
        <v>0</v>
      </c>
      <c r="N71" s="145">
        <v>0</v>
      </c>
      <c r="O71" s="145">
        <v>0</v>
      </c>
      <c r="P71" s="9">
        <f t="shared" si="0"/>
        <v>0</v>
      </c>
    </row>
    <row r="72" spans="1:16" ht="15.75" thickBot="1" x14ac:dyDescent="0.3">
      <c r="A72" s="207"/>
      <c r="B72" s="206" t="s">
        <v>105</v>
      </c>
      <c r="C72" s="286" t="s">
        <v>192</v>
      </c>
      <c r="D72" s="286"/>
      <c r="E72" s="345"/>
      <c r="F72" s="39"/>
      <c r="G72" s="378"/>
      <c r="H72" s="378"/>
      <c r="I72" s="378"/>
      <c r="J72" s="381"/>
      <c r="K72" s="381"/>
      <c r="L72" s="69"/>
      <c r="M72" s="69"/>
      <c r="N72" s="69"/>
      <c r="O72" s="69"/>
      <c r="P72" s="9">
        <f t="shared" si="0"/>
        <v>0</v>
      </c>
    </row>
    <row r="73" spans="1:16" ht="15.75" thickBot="1" x14ac:dyDescent="0.3">
      <c r="A73" s="212"/>
      <c r="B73" s="211"/>
      <c r="C73" s="287" t="s">
        <v>191</v>
      </c>
      <c r="D73" s="287"/>
      <c r="E73" s="352">
        <v>0</v>
      </c>
      <c r="F73" s="43"/>
      <c r="G73" s="352">
        <v>0</v>
      </c>
      <c r="H73" s="352">
        <v>0</v>
      </c>
      <c r="I73" s="352">
        <v>0</v>
      </c>
      <c r="J73" s="359">
        <v>0</v>
      </c>
      <c r="K73" s="352">
        <v>0</v>
      </c>
      <c r="L73" s="145">
        <v>0</v>
      </c>
      <c r="M73" s="145">
        <v>0</v>
      </c>
      <c r="N73" s="145">
        <v>0</v>
      </c>
      <c r="O73" s="145">
        <v>0</v>
      </c>
      <c r="P73" s="9">
        <f t="shared" si="0"/>
        <v>0</v>
      </c>
    </row>
    <row r="74" spans="1:16" ht="15.75" thickBot="1" x14ac:dyDescent="0.3">
      <c r="A74" s="206"/>
      <c r="B74" s="214" t="s">
        <v>107</v>
      </c>
      <c r="C74" s="286" t="s">
        <v>97</v>
      </c>
      <c r="D74" s="286"/>
      <c r="E74" s="345"/>
      <c r="F74" s="39"/>
      <c r="G74" s="378"/>
      <c r="H74" s="378"/>
      <c r="I74" s="378"/>
      <c r="J74" s="381"/>
      <c r="K74" s="381"/>
      <c r="L74" s="69"/>
      <c r="M74" s="69"/>
      <c r="N74" s="69"/>
      <c r="O74" s="69"/>
      <c r="P74" s="9">
        <f t="shared" si="0"/>
        <v>0</v>
      </c>
    </row>
    <row r="75" spans="1:16" ht="15.75" thickBot="1" x14ac:dyDescent="0.3">
      <c r="A75" s="211"/>
      <c r="B75" s="209"/>
      <c r="C75" s="287" t="s">
        <v>92</v>
      </c>
      <c r="D75" s="287"/>
      <c r="E75" s="352">
        <v>0</v>
      </c>
      <c r="F75" s="43"/>
      <c r="G75" s="352">
        <v>0</v>
      </c>
      <c r="H75" s="352">
        <v>0</v>
      </c>
      <c r="I75" s="357">
        <v>0</v>
      </c>
      <c r="J75" s="352">
        <v>0</v>
      </c>
      <c r="K75" s="352">
        <v>0</v>
      </c>
      <c r="L75" s="145">
        <v>0</v>
      </c>
      <c r="M75" s="145">
        <v>0</v>
      </c>
      <c r="N75" s="145">
        <v>0</v>
      </c>
      <c r="O75" s="145">
        <v>0</v>
      </c>
      <c r="P75" s="9">
        <f t="shared" si="0"/>
        <v>0</v>
      </c>
    </row>
    <row r="76" spans="1:16" ht="15.75" thickBot="1" x14ac:dyDescent="0.3">
      <c r="A76" s="207"/>
      <c r="B76" s="206" t="s">
        <v>108</v>
      </c>
      <c r="C76" s="286" t="s">
        <v>109</v>
      </c>
      <c r="D76" s="286"/>
      <c r="E76" s="345"/>
      <c r="F76" s="116"/>
      <c r="G76" s="378"/>
      <c r="H76" s="378"/>
      <c r="I76" s="378"/>
      <c r="J76" s="390"/>
      <c r="K76" s="418"/>
      <c r="L76" s="69"/>
      <c r="M76" s="185"/>
      <c r="N76" s="69"/>
      <c r="O76" s="185"/>
      <c r="P76" s="9">
        <f t="shared" si="0"/>
        <v>0</v>
      </c>
    </row>
    <row r="77" spans="1:16" ht="15.75" thickBot="1" x14ac:dyDescent="0.3">
      <c r="A77" s="208"/>
      <c r="B77" s="204"/>
      <c r="C77" s="289" t="s">
        <v>110</v>
      </c>
      <c r="D77" s="289"/>
      <c r="E77" s="358"/>
      <c r="F77" s="118"/>
      <c r="G77" s="352">
        <v>0</v>
      </c>
      <c r="H77" s="352">
        <v>0</v>
      </c>
      <c r="I77" s="352">
        <v>0</v>
      </c>
      <c r="J77" s="352">
        <v>0</v>
      </c>
      <c r="K77" s="357">
        <v>0</v>
      </c>
      <c r="L77" s="145">
        <v>0</v>
      </c>
      <c r="M77" s="151">
        <v>0</v>
      </c>
      <c r="N77" s="145">
        <v>0</v>
      </c>
      <c r="O77" s="145">
        <v>0</v>
      </c>
      <c r="P77" s="9">
        <f t="shared" si="0"/>
        <v>0</v>
      </c>
    </row>
    <row r="78" spans="1:16" ht="15.75" thickBot="1" x14ac:dyDescent="0.3">
      <c r="A78" s="271" t="s">
        <v>111</v>
      </c>
      <c r="B78" s="208"/>
      <c r="C78" s="260" t="s">
        <v>211</v>
      </c>
      <c r="D78" s="261"/>
      <c r="E78" s="347">
        <v>5900000</v>
      </c>
      <c r="F78" s="139" t="s">
        <v>18</v>
      </c>
      <c r="G78" s="387"/>
      <c r="H78" s="387"/>
      <c r="I78" s="417"/>
      <c r="J78" s="380">
        <v>88376.1</v>
      </c>
      <c r="K78" s="380">
        <v>1178538.8799999999</v>
      </c>
      <c r="L78" s="52">
        <v>2368631.7599999998</v>
      </c>
      <c r="M78" s="52"/>
      <c r="N78" s="52">
        <f>+N79</f>
        <v>-463617.84</v>
      </c>
      <c r="O78" s="52">
        <f>+O79+O80+O83+O86+O89+O90+O92</f>
        <v>992982.91999999993</v>
      </c>
      <c r="P78" s="9">
        <f t="shared" si="0"/>
        <v>4164911.82</v>
      </c>
    </row>
    <row r="79" spans="1:16" ht="15.75" thickBot="1" x14ac:dyDescent="0.3">
      <c r="A79" s="204"/>
      <c r="B79" s="204" t="s">
        <v>113</v>
      </c>
      <c r="C79" s="288" t="s">
        <v>114</v>
      </c>
      <c r="D79" s="293"/>
      <c r="E79" s="349">
        <v>1850000</v>
      </c>
      <c r="F79" s="43"/>
      <c r="G79" s="359">
        <v>0</v>
      </c>
      <c r="H79" s="359">
        <v>0</v>
      </c>
      <c r="I79" s="359">
        <v>0</v>
      </c>
      <c r="J79" s="385">
        <v>88376.1</v>
      </c>
      <c r="K79" s="385">
        <v>1178538.8799999999</v>
      </c>
      <c r="L79" s="218"/>
      <c r="M79" s="110"/>
      <c r="N79" s="110">
        <v>-463617.84</v>
      </c>
      <c r="O79" s="110">
        <v>790382.94</v>
      </c>
      <c r="P79" s="9">
        <f t="shared" si="0"/>
        <v>1593680.0799999998</v>
      </c>
    </row>
    <row r="80" spans="1:16" ht="15.75" thickBot="1" x14ac:dyDescent="0.3">
      <c r="A80" s="211"/>
      <c r="B80" s="212" t="s">
        <v>115</v>
      </c>
      <c r="C80" s="284" t="s">
        <v>196</v>
      </c>
      <c r="D80" s="286"/>
      <c r="E80" s="425">
        <v>0</v>
      </c>
      <c r="F80" s="47"/>
      <c r="G80" s="369">
        <v>0</v>
      </c>
      <c r="H80" s="369">
        <v>0</v>
      </c>
      <c r="I80" s="369">
        <v>0</v>
      </c>
      <c r="J80" s="369">
        <v>0</v>
      </c>
      <c r="K80" s="369">
        <v>0</v>
      </c>
      <c r="L80" s="220">
        <v>0</v>
      </c>
      <c r="M80" s="220">
        <v>0</v>
      </c>
      <c r="N80" s="199">
        <v>0</v>
      </c>
      <c r="O80" s="49">
        <v>56999.99</v>
      </c>
      <c r="P80" s="9">
        <f t="shared" si="0"/>
        <v>56999.99</v>
      </c>
    </row>
    <row r="81" spans="1:16" ht="15.75" thickBot="1" x14ac:dyDescent="0.3">
      <c r="A81" s="211"/>
      <c r="B81" s="424"/>
      <c r="C81" s="280" t="s">
        <v>195</v>
      </c>
      <c r="D81" s="287"/>
      <c r="E81" s="352"/>
      <c r="F81" s="47"/>
      <c r="G81" s="357"/>
      <c r="H81" s="357"/>
      <c r="I81" s="357"/>
      <c r="J81" s="357"/>
      <c r="K81" s="357"/>
      <c r="L81" s="151"/>
      <c r="M81" s="151"/>
      <c r="N81" s="145"/>
      <c r="O81" s="145"/>
      <c r="P81" s="9">
        <f t="shared" si="0"/>
        <v>0</v>
      </c>
    </row>
    <row r="82" spans="1:16" ht="15.75" thickBot="1" x14ac:dyDescent="0.3">
      <c r="A82" s="206"/>
      <c r="B82" s="214" t="s">
        <v>117</v>
      </c>
      <c r="C82" s="289" t="s">
        <v>118</v>
      </c>
      <c r="D82" s="289"/>
      <c r="E82" s="355"/>
      <c r="F82" s="39"/>
      <c r="G82" s="384"/>
      <c r="H82" s="384"/>
      <c r="I82" s="384"/>
      <c r="J82" s="390"/>
      <c r="K82" s="384"/>
      <c r="L82" s="70"/>
      <c r="M82" s="70"/>
      <c r="N82" s="70"/>
      <c r="O82" s="70"/>
      <c r="P82" s="9">
        <f t="shared" ref="P82:P125" si="1">+O82+N82+M82+L82+K82+J82+I82+H82+G82</f>
        <v>0</v>
      </c>
    </row>
    <row r="83" spans="1:16" ht="15.75" thickBot="1" x14ac:dyDescent="0.3">
      <c r="A83" s="211"/>
      <c r="B83" s="209"/>
      <c r="C83" s="289" t="s">
        <v>119</v>
      </c>
      <c r="D83" s="289"/>
      <c r="E83" s="352">
        <v>0</v>
      </c>
      <c r="F83" s="47"/>
      <c r="G83" s="352">
        <v>0</v>
      </c>
      <c r="H83" s="352">
        <v>0</v>
      </c>
      <c r="I83" s="352">
        <v>0</v>
      </c>
      <c r="J83" s="352">
        <v>0</v>
      </c>
      <c r="K83" s="357">
        <v>0</v>
      </c>
      <c r="L83" s="145">
        <v>0</v>
      </c>
      <c r="M83" s="145">
        <v>0</v>
      </c>
      <c r="N83" s="145">
        <v>0</v>
      </c>
      <c r="O83" s="145">
        <v>0</v>
      </c>
      <c r="P83" s="9">
        <f t="shared" si="1"/>
        <v>0</v>
      </c>
    </row>
    <row r="84" spans="1:16" ht="15.75" thickBot="1" x14ac:dyDescent="0.3">
      <c r="A84" s="206"/>
      <c r="B84" s="206" t="s">
        <v>120</v>
      </c>
      <c r="C84" s="284" t="s">
        <v>194</v>
      </c>
      <c r="D84" s="286"/>
      <c r="E84" s="345"/>
      <c r="F84" s="39"/>
      <c r="G84" s="378"/>
      <c r="H84" s="378"/>
      <c r="I84" s="378"/>
      <c r="J84" s="381"/>
      <c r="K84" s="381"/>
      <c r="L84" s="69"/>
      <c r="M84" s="69"/>
      <c r="N84" s="69"/>
      <c r="O84" s="69"/>
      <c r="P84" s="9">
        <f t="shared" si="1"/>
        <v>0</v>
      </c>
    </row>
    <row r="85" spans="1:16" ht="15.75" thickBot="1" x14ac:dyDescent="0.3">
      <c r="A85" s="204"/>
      <c r="B85" s="204"/>
      <c r="C85" s="288" t="s">
        <v>193</v>
      </c>
      <c r="D85" s="289"/>
      <c r="E85" s="349">
        <v>3950000</v>
      </c>
      <c r="F85" s="47"/>
      <c r="G85" s="359">
        <v>0</v>
      </c>
      <c r="H85" s="359">
        <v>0</v>
      </c>
      <c r="I85" s="359">
        <v>0</v>
      </c>
      <c r="J85" s="359">
        <v>0</v>
      </c>
      <c r="K85" s="359">
        <v>0</v>
      </c>
      <c r="L85" s="110">
        <v>1766430</v>
      </c>
      <c r="M85" s="154">
        <v>0</v>
      </c>
      <c r="N85" s="154">
        <v>0</v>
      </c>
      <c r="O85" s="145">
        <v>0</v>
      </c>
      <c r="P85" s="9">
        <f t="shared" si="1"/>
        <v>1766430</v>
      </c>
    </row>
    <row r="86" spans="1:16" ht="15.75" thickBot="1" x14ac:dyDescent="0.3">
      <c r="A86" s="204"/>
      <c r="B86" s="208" t="s">
        <v>123</v>
      </c>
      <c r="C86" s="284" t="s">
        <v>200</v>
      </c>
      <c r="D86" s="286"/>
      <c r="E86" s="350">
        <v>100000</v>
      </c>
      <c r="F86" s="36"/>
      <c r="G86" s="369">
        <v>0</v>
      </c>
      <c r="H86" s="369">
        <v>0</v>
      </c>
      <c r="I86" s="369">
        <v>0</v>
      </c>
      <c r="J86" s="369">
        <v>0</v>
      </c>
      <c r="K86" s="369">
        <v>0</v>
      </c>
      <c r="L86" s="220">
        <v>0</v>
      </c>
      <c r="M86" s="220">
        <v>0</v>
      </c>
      <c r="N86" s="199">
        <v>0</v>
      </c>
      <c r="O86" s="49">
        <v>19599.990000000002</v>
      </c>
      <c r="P86" s="9">
        <f t="shared" si="1"/>
        <v>19599.990000000002</v>
      </c>
    </row>
    <row r="87" spans="1:16" ht="15.75" thickBot="1" x14ac:dyDescent="0.3">
      <c r="A87" s="204"/>
      <c r="B87" s="208"/>
      <c r="C87" s="280" t="s">
        <v>199</v>
      </c>
      <c r="D87" s="287"/>
      <c r="E87" s="351"/>
      <c r="F87" s="28"/>
      <c r="G87" s="357"/>
      <c r="H87" s="357"/>
      <c r="I87" s="357"/>
      <c r="J87" s="357"/>
      <c r="K87" s="357"/>
      <c r="L87" s="151"/>
      <c r="M87" s="151"/>
      <c r="N87" s="145"/>
      <c r="O87" s="145"/>
      <c r="P87" s="9">
        <f t="shared" si="1"/>
        <v>0</v>
      </c>
    </row>
    <row r="88" spans="1:16" ht="15.75" thickBot="1" x14ac:dyDescent="0.3">
      <c r="A88" s="204"/>
      <c r="B88" s="204" t="s">
        <v>125</v>
      </c>
      <c r="C88" s="280" t="s">
        <v>126</v>
      </c>
      <c r="D88" s="281"/>
      <c r="E88" s="352">
        <v>0</v>
      </c>
      <c r="F88" s="43"/>
      <c r="G88" s="352">
        <v>0</v>
      </c>
      <c r="H88" s="352">
        <v>0</v>
      </c>
      <c r="I88" s="352">
        <v>0</v>
      </c>
      <c r="J88" s="352">
        <v>0</v>
      </c>
      <c r="K88" s="352">
        <v>0</v>
      </c>
      <c r="L88" s="145">
        <v>0</v>
      </c>
      <c r="M88" s="145">
        <v>0</v>
      </c>
      <c r="N88" s="145">
        <v>0</v>
      </c>
      <c r="O88" s="145">
        <v>0</v>
      </c>
      <c r="P88" s="9">
        <f t="shared" si="1"/>
        <v>0</v>
      </c>
    </row>
    <row r="89" spans="1:16" ht="15.75" thickBot="1" x14ac:dyDescent="0.3">
      <c r="A89" s="204"/>
      <c r="B89" s="204" t="s">
        <v>127</v>
      </c>
      <c r="C89" s="280" t="s">
        <v>128</v>
      </c>
      <c r="D89" s="281"/>
      <c r="E89" s="352">
        <v>0</v>
      </c>
      <c r="F89" s="43"/>
      <c r="G89" s="352">
        <v>0</v>
      </c>
      <c r="H89" s="352">
        <v>0</v>
      </c>
      <c r="I89" s="352">
        <v>0</v>
      </c>
      <c r="J89" s="352">
        <v>0</v>
      </c>
      <c r="K89" s="352">
        <v>0</v>
      </c>
      <c r="L89" s="145">
        <v>0</v>
      </c>
      <c r="M89" s="145">
        <v>0</v>
      </c>
      <c r="N89" s="145">
        <v>0</v>
      </c>
      <c r="O89" s="49">
        <v>126000</v>
      </c>
      <c r="P89" s="9">
        <f t="shared" si="1"/>
        <v>126000</v>
      </c>
    </row>
    <row r="90" spans="1:16" ht="15.75" thickBot="1" x14ac:dyDescent="0.3">
      <c r="A90" s="211"/>
      <c r="B90" s="211" t="s">
        <v>129</v>
      </c>
      <c r="C90" s="288" t="s">
        <v>130</v>
      </c>
      <c r="D90" s="293"/>
      <c r="E90" s="352">
        <v>0</v>
      </c>
      <c r="F90" s="62"/>
      <c r="G90" s="352">
        <v>0</v>
      </c>
      <c r="H90" s="352">
        <v>0</v>
      </c>
      <c r="I90" s="352">
        <v>0</v>
      </c>
      <c r="J90" s="352">
        <v>0</v>
      </c>
      <c r="K90" s="352">
        <v>0</v>
      </c>
      <c r="L90" s="145">
        <v>0</v>
      </c>
      <c r="M90" s="145">
        <v>0</v>
      </c>
      <c r="N90" s="145">
        <v>0</v>
      </c>
      <c r="O90" s="145">
        <v>0</v>
      </c>
      <c r="P90" s="9">
        <f t="shared" si="1"/>
        <v>0</v>
      </c>
    </row>
    <row r="91" spans="1:16" ht="15.75" thickBot="1" x14ac:dyDescent="0.3">
      <c r="A91" s="206"/>
      <c r="B91" s="214" t="s">
        <v>131</v>
      </c>
      <c r="C91" s="286" t="s">
        <v>198</v>
      </c>
      <c r="D91" s="286"/>
      <c r="E91" s="345"/>
      <c r="F91" s="39"/>
      <c r="G91" s="381"/>
      <c r="H91" s="406"/>
      <c r="I91" s="378"/>
      <c r="J91" s="381"/>
      <c r="K91" s="418"/>
      <c r="L91" s="69"/>
      <c r="M91" s="185"/>
      <c r="N91" s="69"/>
      <c r="O91" s="185"/>
      <c r="P91" s="9">
        <f t="shared" si="1"/>
        <v>0</v>
      </c>
    </row>
    <row r="92" spans="1:16" ht="15.75" thickBot="1" x14ac:dyDescent="0.3">
      <c r="A92" s="211"/>
      <c r="B92" s="209"/>
      <c r="C92" s="289" t="s">
        <v>197</v>
      </c>
      <c r="D92" s="289"/>
      <c r="E92" s="352">
        <v>0</v>
      </c>
      <c r="F92" s="47"/>
      <c r="G92" s="352">
        <v>0</v>
      </c>
      <c r="H92" s="352">
        <v>0</v>
      </c>
      <c r="I92" s="352">
        <v>0</v>
      </c>
      <c r="J92" s="352">
        <v>0</v>
      </c>
      <c r="K92" s="357">
        <v>0</v>
      </c>
      <c r="L92" s="145">
        <v>0</v>
      </c>
      <c r="M92" s="151">
        <v>0</v>
      </c>
      <c r="N92" s="145">
        <v>0</v>
      </c>
      <c r="O92" s="145">
        <v>0</v>
      </c>
      <c r="P92" s="9">
        <f t="shared" si="1"/>
        <v>0</v>
      </c>
    </row>
    <row r="93" spans="1:16" ht="15.75" thickBot="1" x14ac:dyDescent="0.3">
      <c r="A93" s="271" t="s">
        <v>134</v>
      </c>
      <c r="B93" s="210"/>
      <c r="C93" s="294" t="s">
        <v>135</v>
      </c>
      <c r="D93" s="261"/>
      <c r="E93" s="347">
        <v>10000000</v>
      </c>
      <c r="F93" s="139" t="s">
        <v>18</v>
      </c>
      <c r="G93" s="387"/>
      <c r="H93" s="407">
        <v>988967.55</v>
      </c>
      <c r="I93" s="387"/>
      <c r="J93" s="419">
        <v>757518.28</v>
      </c>
      <c r="K93" s="419"/>
      <c r="L93" s="9"/>
      <c r="M93" s="9">
        <f>+M94+M95</f>
        <v>412618.68</v>
      </c>
      <c r="N93" s="9">
        <f>+N94</f>
        <v>1664370.47</v>
      </c>
      <c r="O93" s="9"/>
      <c r="P93" s="9">
        <f t="shared" si="1"/>
        <v>3823474.9799999995</v>
      </c>
    </row>
    <row r="94" spans="1:16" ht="15.75" thickBot="1" x14ac:dyDescent="0.3">
      <c r="A94" s="204"/>
      <c r="B94" s="204" t="s">
        <v>136</v>
      </c>
      <c r="C94" s="280" t="s">
        <v>137</v>
      </c>
      <c r="D94" s="281"/>
      <c r="E94" s="352">
        <v>0</v>
      </c>
      <c r="F94" s="43"/>
      <c r="G94" s="352">
        <v>0</v>
      </c>
      <c r="H94" s="360">
        <v>988967.55</v>
      </c>
      <c r="I94" s="352">
        <v>0</v>
      </c>
      <c r="J94" s="420">
        <v>757518.28</v>
      </c>
      <c r="K94" s="352">
        <v>0</v>
      </c>
      <c r="L94" s="145">
        <v>0</v>
      </c>
      <c r="M94" s="27">
        <v>332828.24</v>
      </c>
      <c r="N94" s="27">
        <v>1664370.47</v>
      </c>
      <c r="O94" s="145">
        <v>0</v>
      </c>
      <c r="P94" s="9">
        <f t="shared" si="1"/>
        <v>3743684.54</v>
      </c>
    </row>
    <row r="95" spans="1:16" ht="15.75" thickBot="1" x14ac:dyDescent="0.3">
      <c r="A95" s="204"/>
      <c r="B95" s="204" t="s">
        <v>138</v>
      </c>
      <c r="C95" s="280" t="s">
        <v>139</v>
      </c>
      <c r="D95" s="281"/>
      <c r="E95" s="360">
        <v>10000000</v>
      </c>
      <c r="F95" s="43"/>
      <c r="G95" s="352">
        <v>0</v>
      </c>
      <c r="H95" s="352">
        <v>0</v>
      </c>
      <c r="I95" s="352">
        <v>0</v>
      </c>
      <c r="J95" s="352">
        <v>0</v>
      </c>
      <c r="K95" s="352">
        <v>0</v>
      </c>
      <c r="L95" s="145">
        <v>0</v>
      </c>
      <c r="M95" s="27">
        <v>79790.44</v>
      </c>
      <c r="N95" s="145">
        <v>0</v>
      </c>
      <c r="O95" s="145">
        <v>0</v>
      </c>
      <c r="P95" s="9">
        <f t="shared" si="1"/>
        <v>79790.44</v>
      </c>
    </row>
    <row r="96" spans="1:16" ht="15.75" thickBot="1" x14ac:dyDescent="0.3">
      <c r="A96" s="211"/>
      <c r="B96" s="211" t="s">
        <v>140</v>
      </c>
      <c r="C96" s="288" t="s">
        <v>141</v>
      </c>
      <c r="D96" s="293"/>
      <c r="E96" s="359">
        <v>0</v>
      </c>
      <c r="F96" s="47"/>
      <c r="G96" s="359">
        <v>0</v>
      </c>
      <c r="H96" s="359">
        <v>0</v>
      </c>
      <c r="I96" s="359">
        <v>0</v>
      </c>
      <c r="J96" s="359">
        <v>0</v>
      </c>
      <c r="K96" s="359">
        <v>0</v>
      </c>
      <c r="L96" s="154">
        <v>0</v>
      </c>
      <c r="M96" s="154">
        <v>0</v>
      </c>
      <c r="N96" s="154">
        <v>0</v>
      </c>
      <c r="O96" s="145">
        <v>0</v>
      </c>
      <c r="P96" s="9">
        <f t="shared" si="1"/>
        <v>0</v>
      </c>
    </row>
    <row r="97" spans="1:16" ht="15.75" thickBot="1" x14ac:dyDescent="0.3">
      <c r="A97" s="207"/>
      <c r="B97" s="206" t="s">
        <v>142</v>
      </c>
      <c r="C97" s="284" t="s">
        <v>70</v>
      </c>
      <c r="D97" s="286"/>
      <c r="E97" s="345"/>
      <c r="F97" s="39"/>
      <c r="G97" s="378"/>
      <c r="H97" s="378"/>
      <c r="I97" s="378"/>
      <c r="J97" s="378"/>
      <c r="K97" s="378"/>
      <c r="L97" s="40"/>
      <c r="M97" s="40"/>
      <c r="N97" s="40"/>
      <c r="O97" s="69"/>
      <c r="P97" s="9">
        <f t="shared" si="1"/>
        <v>0</v>
      </c>
    </row>
    <row r="98" spans="1:16" ht="15.75" thickBot="1" x14ac:dyDescent="0.3">
      <c r="A98" s="212"/>
      <c r="B98" s="211"/>
      <c r="C98" s="288" t="s">
        <v>201</v>
      </c>
      <c r="D98" s="289"/>
      <c r="E98" s="359">
        <v>0</v>
      </c>
      <c r="F98" s="47"/>
      <c r="G98" s="365">
        <v>0</v>
      </c>
      <c r="H98" s="365">
        <v>0</v>
      </c>
      <c r="I98" s="365">
        <v>0</v>
      </c>
      <c r="J98" s="365">
        <v>0</v>
      </c>
      <c r="K98" s="365">
        <v>0</v>
      </c>
      <c r="L98" s="217">
        <v>0</v>
      </c>
      <c r="M98" s="217">
        <v>0</v>
      </c>
      <c r="N98" s="217">
        <v>0</v>
      </c>
      <c r="O98" s="154"/>
      <c r="P98" s="9">
        <f t="shared" si="1"/>
        <v>0</v>
      </c>
    </row>
    <row r="99" spans="1:16" ht="15.75" thickBot="1" x14ac:dyDescent="0.3">
      <c r="A99" s="208"/>
      <c r="B99" s="204"/>
      <c r="C99" s="280" t="s">
        <v>202</v>
      </c>
      <c r="D99" s="287"/>
      <c r="E99" s="359"/>
      <c r="F99" s="47"/>
      <c r="G99" s="365"/>
      <c r="H99" s="365"/>
      <c r="I99" s="365"/>
      <c r="J99" s="365"/>
      <c r="K99" s="365"/>
      <c r="L99" s="217"/>
      <c r="M99" s="217"/>
      <c r="N99" s="217"/>
      <c r="O99" s="145">
        <v>0</v>
      </c>
      <c r="P99" s="9">
        <f t="shared" si="1"/>
        <v>0</v>
      </c>
    </row>
    <row r="100" spans="1:16" ht="15.75" thickBot="1" x14ac:dyDescent="0.3">
      <c r="A100" s="296" t="s">
        <v>144</v>
      </c>
      <c r="B100" s="222"/>
      <c r="C100" s="297" t="s">
        <v>204</v>
      </c>
      <c r="D100" s="297"/>
      <c r="E100" s="361"/>
      <c r="F100" s="129"/>
      <c r="G100" s="388"/>
      <c r="H100" s="388"/>
      <c r="I100" s="388"/>
      <c r="J100" s="388"/>
      <c r="K100" s="388"/>
      <c r="L100" s="103"/>
      <c r="M100" s="103"/>
      <c r="N100" s="103"/>
      <c r="O100" s="103"/>
      <c r="P100" s="9">
        <f t="shared" si="1"/>
        <v>0</v>
      </c>
    </row>
    <row r="101" spans="1:16" ht="15.75" thickBot="1" x14ac:dyDescent="0.3">
      <c r="A101" s="298"/>
      <c r="B101" s="215"/>
      <c r="C101" s="299" t="s">
        <v>203</v>
      </c>
      <c r="D101" s="299"/>
      <c r="E101" s="362"/>
      <c r="F101" s="169" t="s">
        <v>18</v>
      </c>
      <c r="G101" s="389"/>
      <c r="H101" s="389"/>
      <c r="I101" s="389"/>
      <c r="J101" s="389"/>
      <c r="K101" s="389"/>
      <c r="L101" s="102"/>
      <c r="M101" s="102"/>
      <c r="N101" s="102"/>
      <c r="O101" s="102"/>
      <c r="P101" s="9">
        <f t="shared" si="1"/>
        <v>0</v>
      </c>
    </row>
    <row r="102" spans="1:16" ht="15.75" thickBot="1" x14ac:dyDescent="0.3">
      <c r="A102" s="211"/>
      <c r="B102" s="211" t="s">
        <v>147</v>
      </c>
      <c r="C102" s="288" t="s">
        <v>148</v>
      </c>
      <c r="D102" s="293"/>
      <c r="E102" s="352">
        <v>0</v>
      </c>
      <c r="F102" s="145">
        <v>0</v>
      </c>
      <c r="G102" s="390"/>
      <c r="H102" s="408"/>
      <c r="I102" s="381"/>
      <c r="J102" s="390"/>
      <c r="K102" s="391"/>
      <c r="L102" s="53"/>
      <c r="M102" s="53"/>
      <c r="N102" s="53"/>
      <c r="O102" s="53"/>
      <c r="P102" s="9">
        <f t="shared" si="1"/>
        <v>0</v>
      </c>
    </row>
    <row r="103" spans="1:16" ht="15.75" thickBot="1" x14ac:dyDescent="0.3">
      <c r="A103" s="207"/>
      <c r="B103" s="207" t="s">
        <v>149</v>
      </c>
      <c r="C103" s="284" t="s">
        <v>150</v>
      </c>
      <c r="D103" s="286"/>
      <c r="E103" s="345"/>
      <c r="F103" s="39"/>
      <c r="G103" s="378"/>
      <c r="H103" s="378"/>
      <c r="I103" s="378"/>
      <c r="J103" s="381"/>
      <c r="K103" s="381"/>
      <c r="L103" s="69"/>
      <c r="M103" s="185"/>
      <c r="N103" s="69"/>
      <c r="O103" s="69"/>
      <c r="P103" s="9">
        <f t="shared" si="1"/>
        <v>0</v>
      </c>
    </row>
    <row r="104" spans="1:16" ht="15.75" thickBot="1" x14ac:dyDescent="0.3">
      <c r="A104" s="208"/>
      <c r="B104" s="208"/>
      <c r="C104" s="280" t="s">
        <v>151</v>
      </c>
      <c r="D104" s="287"/>
      <c r="E104" s="352">
        <v>0</v>
      </c>
      <c r="F104" s="145">
        <v>0</v>
      </c>
      <c r="G104" s="352">
        <v>0</v>
      </c>
      <c r="H104" s="352">
        <v>0</v>
      </c>
      <c r="I104" s="352">
        <v>0</v>
      </c>
      <c r="J104" s="352">
        <v>0</v>
      </c>
      <c r="K104" s="352">
        <v>0</v>
      </c>
      <c r="L104" s="145">
        <v>0</v>
      </c>
      <c r="M104" s="151">
        <v>0</v>
      </c>
      <c r="N104" s="145">
        <v>0</v>
      </c>
      <c r="O104" s="145">
        <v>0</v>
      </c>
      <c r="P104" s="9">
        <f t="shared" si="1"/>
        <v>0</v>
      </c>
    </row>
    <row r="105" spans="1:16" ht="15.75" thickBot="1" x14ac:dyDescent="0.3">
      <c r="A105" s="271" t="s">
        <v>152</v>
      </c>
      <c r="B105" s="204"/>
      <c r="C105" s="300" t="s">
        <v>153</v>
      </c>
      <c r="D105" s="301"/>
      <c r="E105" s="301"/>
      <c r="F105" s="77"/>
      <c r="G105" s="391"/>
      <c r="H105" s="408"/>
      <c r="I105" s="391"/>
      <c r="J105" s="391"/>
      <c r="K105" s="408"/>
      <c r="L105" s="30"/>
      <c r="M105" s="30"/>
      <c r="N105" s="30"/>
      <c r="O105" s="30"/>
      <c r="P105" s="9">
        <f t="shared" si="1"/>
        <v>0</v>
      </c>
    </row>
    <row r="106" spans="1:16" ht="15.75" thickBot="1" x14ac:dyDescent="0.3">
      <c r="A106" s="204"/>
      <c r="B106" s="204" t="s">
        <v>154</v>
      </c>
      <c r="C106" s="280" t="s">
        <v>155</v>
      </c>
      <c r="D106" s="281"/>
      <c r="E106" s="352">
        <v>0</v>
      </c>
      <c r="F106" s="145">
        <v>0</v>
      </c>
      <c r="G106" s="352">
        <v>0</v>
      </c>
      <c r="H106" s="352">
        <v>0</v>
      </c>
      <c r="I106" s="352">
        <v>0</v>
      </c>
      <c r="J106" s="352">
        <v>0</v>
      </c>
      <c r="K106" s="352">
        <v>0</v>
      </c>
      <c r="L106" s="145">
        <v>0</v>
      </c>
      <c r="M106" s="145">
        <v>0</v>
      </c>
      <c r="N106" s="145">
        <v>0</v>
      </c>
      <c r="O106" s="145">
        <v>0</v>
      </c>
      <c r="P106" s="9">
        <f t="shared" si="1"/>
        <v>0</v>
      </c>
    </row>
    <row r="107" spans="1:16" ht="15.75" thickBot="1" x14ac:dyDescent="0.3">
      <c r="A107" s="211"/>
      <c r="B107" s="211" t="s">
        <v>156</v>
      </c>
      <c r="C107" s="288" t="s">
        <v>157</v>
      </c>
      <c r="D107" s="293"/>
      <c r="E107" s="352">
        <v>0</v>
      </c>
      <c r="F107" s="145">
        <v>0</v>
      </c>
      <c r="G107" s="352">
        <v>0</v>
      </c>
      <c r="H107" s="352">
        <v>0</v>
      </c>
      <c r="I107" s="352">
        <v>0</v>
      </c>
      <c r="J107" s="352">
        <v>0</v>
      </c>
      <c r="K107" s="352">
        <v>0</v>
      </c>
      <c r="L107" s="145">
        <v>0</v>
      </c>
      <c r="M107" s="145">
        <v>0</v>
      </c>
      <c r="N107" s="145">
        <v>0</v>
      </c>
      <c r="O107" s="270"/>
      <c r="P107" s="9">
        <f t="shared" si="1"/>
        <v>0</v>
      </c>
    </row>
    <row r="108" spans="1:16" ht="15.75" thickBot="1" x14ac:dyDescent="0.3">
      <c r="A108" s="206"/>
      <c r="B108" s="214" t="s">
        <v>158</v>
      </c>
      <c r="C108" s="286" t="s">
        <v>159</v>
      </c>
      <c r="D108" s="286"/>
      <c r="E108" s="345"/>
      <c r="F108" s="39"/>
      <c r="G108" s="381"/>
      <c r="H108" s="406"/>
      <c r="I108" s="378"/>
      <c r="J108" s="381"/>
      <c r="K108" s="418"/>
      <c r="L108" s="69"/>
      <c r="M108" s="185"/>
      <c r="N108" s="69"/>
      <c r="O108" s="185"/>
      <c r="P108" s="9">
        <f t="shared" si="1"/>
        <v>0</v>
      </c>
    </row>
    <row r="109" spans="1:16" ht="15.75" thickBot="1" x14ac:dyDescent="0.3">
      <c r="A109" s="211"/>
      <c r="B109" s="209"/>
      <c r="C109" s="289" t="s">
        <v>160</v>
      </c>
      <c r="D109" s="289"/>
      <c r="E109" s="352">
        <v>0</v>
      </c>
      <c r="F109" s="219">
        <v>0</v>
      </c>
      <c r="G109" s="352">
        <v>0</v>
      </c>
      <c r="H109" s="352">
        <v>0</v>
      </c>
      <c r="I109" s="352">
        <v>0</v>
      </c>
      <c r="J109" s="352">
        <v>0</v>
      </c>
      <c r="K109" s="357">
        <v>0</v>
      </c>
      <c r="L109" s="145">
        <v>0</v>
      </c>
      <c r="M109" s="151">
        <v>0</v>
      </c>
      <c r="N109" s="145">
        <v>0</v>
      </c>
      <c r="O109" s="145">
        <v>0</v>
      </c>
      <c r="P109" s="9">
        <f t="shared" si="1"/>
        <v>0</v>
      </c>
    </row>
    <row r="110" spans="1:16" ht="15.75" thickBot="1" x14ac:dyDescent="0.3">
      <c r="A110" s="449" t="s">
        <v>161</v>
      </c>
      <c r="B110" s="450"/>
      <c r="C110" s="450"/>
      <c r="D110" s="451"/>
      <c r="E110" s="363">
        <v>231148005</v>
      </c>
      <c r="F110" s="160" t="s">
        <v>18</v>
      </c>
      <c r="G110" s="392">
        <v>12499327.880000001</v>
      </c>
      <c r="H110" s="409">
        <v>15129013.6</v>
      </c>
      <c r="I110" s="392">
        <v>19940603.189999998</v>
      </c>
      <c r="J110" s="392">
        <v>17338489.82</v>
      </c>
      <c r="K110" s="392">
        <v>14343059.799999999</v>
      </c>
      <c r="L110" s="100">
        <v>25167142.629999999</v>
      </c>
      <c r="M110" s="100">
        <f>+M93+M35+M23+M17</f>
        <v>13005985.65</v>
      </c>
      <c r="N110" s="100">
        <v>18203203.5</v>
      </c>
      <c r="O110" s="100">
        <f>+O78+O48+O35+O23+O17</f>
        <v>21133398.57</v>
      </c>
      <c r="P110" s="428">
        <f t="shared" si="1"/>
        <v>156760224.63999999</v>
      </c>
    </row>
    <row r="111" spans="1:16" ht="15.75" thickBot="1" x14ac:dyDescent="0.3">
      <c r="A111" s="302" t="s">
        <v>162</v>
      </c>
      <c r="B111" s="302"/>
      <c r="C111" s="302"/>
      <c r="D111" s="302"/>
      <c r="E111" s="302"/>
      <c r="F111" s="78"/>
      <c r="G111" s="393"/>
      <c r="H111" s="393"/>
      <c r="I111" s="393"/>
      <c r="J111" s="393"/>
      <c r="K111" s="393"/>
      <c r="L111" s="79"/>
      <c r="M111" s="79"/>
      <c r="N111" s="79"/>
      <c r="O111" s="79"/>
      <c r="P111" s="9">
        <f t="shared" si="1"/>
        <v>0</v>
      </c>
    </row>
    <row r="112" spans="1:16" ht="15.75" thickBot="1" x14ac:dyDescent="0.3">
      <c r="A112" s="303">
        <v>4.0999999999999996</v>
      </c>
      <c r="B112" s="303"/>
      <c r="C112" s="304" t="s">
        <v>163</v>
      </c>
      <c r="D112" s="305"/>
      <c r="E112" s="364"/>
      <c r="F112" s="131"/>
      <c r="G112" s="394"/>
      <c r="H112" s="394"/>
      <c r="I112" s="394"/>
      <c r="J112" s="394"/>
      <c r="K112" s="394"/>
      <c r="L112" s="81"/>
      <c r="M112" s="81"/>
      <c r="N112" s="81"/>
      <c r="O112" s="81"/>
      <c r="P112" s="9">
        <f t="shared" si="1"/>
        <v>0</v>
      </c>
    </row>
    <row r="113" spans="1:17" ht="15.75" thickBot="1" x14ac:dyDescent="0.3">
      <c r="A113" s="306"/>
      <c r="B113" s="306" t="s">
        <v>164</v>
      </c>
      <c r="C113" s="307" t="s">
        <v>163</v>
      </c>
      <c r="D113" s="308"/>
      <c r="E113" s="365">
        <v>0</v>
      </c>
      <c r="F113" s="217">
        <v>0</v>
      </c>
      <c r="G113" s="365">
        <v>0</v>
      </c>
      <c r="H113" s="365">
        <v>0</v>
      </c>
      <c r="I113" s="365">
        <v>0</v>
      </c>
      <c r="J113" s="365">
        <v>0</v>
      </c>
      <c r="K113" s="365">
        <v>0</v>
      </c>
      <c r="L113" s="217">
        <v>0</v>
      </c>
      <c r="M113" s="154">
        <v>0</v>
      </c>
      <c r="N113" s="199">
        <v>0</v>
      </c>
      <c r="O113" s="145">
        <v>0</v>
      </c>
      <c r="P113" s="9">
        <f t="shared" si="1"/>
        <v>0</v>
      </c>
    </row>
    <row r="114" spans="1:17" ht="15.75" thickBot="1" x14ac:dyDescent="0.3">
      <c r="A114" s="309"/>
      <c r="B114" s="309"/>
      <c r="C114" s="310" t="s">
        <v>205</v>
      </c>
      <c r="D114" s="311"/>
      <c r="E114" s="365"/>
      <c r="F114" s="217"/>
      <c r="G114" s="365"/>
      <c r="H114" s="365"/>
      <c r="I114" s="365"/>
      <c r="J114" s="365"/>
      <c r="K114" s="365"/>
      <c r="L114" s="217"/>
      <c r="M114" s="154"/>
      <c r="N114" s="145"/>
      <c r="O114" s="145"/>
      <c r="P114" s="9">
        <f t="shared" si="1"/>
        <v>0</v>
      </c>
    </row>
    <row r="115" spans="1:17" ht="15.75" thickBot="1" x14ac:dyDescent="0.3">
      <c r="A115" s="306"/>
      <c r="B115" s="312" t="s">
        <v>166</v>
      </c>
      <c r="C115" s="307" t="s">
        <v>206</v>
      </c>
      <c r="D115" s="308"/>
      <c r="E115" s="366">
        <v>0</v>
      </c>
      <c r="F115" s="220">
        <v>0</v>
      </c>
      <c r="G115" s="369">
        <v>0</v>
      </c>
      <c r="H115" s="369">
        <v>0</v>
      </c>
      <c r="I115" s="369">
        <v>0</v>
      </c>
      <c r="J115" s="369">
        <v>0</v>
      </c>
      <c r="K115" s="369">
        <v>0</v>
      </c>
      <c r="L115" s="220">
        <v>0</v>
      </c>
      <c r="M115" s="199">
        <v>0</v>
      </c>
      <c r="N115" s="199">
        <v>0</v>
      </c>
      <c r="O115" s="145">
        <v>0</v>
      </c>
      <c r="P115" s="9">
        <f t="shared" si="1"/>
        <v>0</v>
      </c>
    </row>
    <row r="116" spans="1:17" ht="15.75" thickBot="1" x14ac:dyDescent="0.3">
      <c r="A116" s="313"/>
      <c r="B116" s="314"/>
      <c r="C116" s="315" t="s">
        <v>205</v>
      </c>
      <c r="D116" s="316"/>
      <c r="E116" s="367"/>
      <c r="F116" s="151"/>
      <c r="G116" s="357"/>
      <c r="H116" s="357"/>
      <c r="I116" s="357"/>
      <c r="J116" s="357"/>
      <c r="K116" s="357"/>
      <c r="L116" s="151"/>
      <c r="M116" s="145"/>
      <c r="N116" s="145"/>
      <c r="O116" s="145"/>
      <c r="P116" s="9">
        <f t="shared" si="1"/>
        <v>0</v>
      </c>
    </row>
    <row r="117" spans="1:17" ht="15.75" thickBot="1" x14ac:dyDescent="0.3">
      <c r="A117" s="317">
        <v>4.2</v>
      </c>
      <c r="B117" s="317"/>
      <c r="C117" s="313" t="s">
        <v>168</v>
      </c>
      <c r="D117" s="318"/>
      <c r="E117" s="368"/>
      <c r="F117" s="238"/>
      <c r="G117" s="395"/>
      <c r="H117" s="410"/>
      <c r="I117" s="395"/>
      <c r="J117" s="395"/>
      <c r="K117" s="395"/>
      <c r="L117" s="241"/>
      <c r="M117" s="241"/>
      <c r="N117" s="247"/>
      <c r="O117" s="88"/>
      <c r="P117" s="9">
        <f t="shared" si="1"/>
        <v>0</v>
      </c>
    </row>
    <row r="118" spans="1:17" ht="15.75" thickBot="1" x14ac:dyDescent="0.3">
      <c r="A118" s="319"/>
      <c r="B118" s="319" t="s">
        <v>169</v>
      </c>
      <c r="C118" s="320" t="s">
        <v>170</v>
      </c>
      <c r="D118" s="321"/>
      <c r="E118" s="352">
        <v>0</v>
      </c>
      <c r="F118" s="145">
        <v>0</v>
      </c>
      <c r="G118" s="352">
        <v>0</v>
      </c>
      <c r="H118" s="352">
        <v>0</v>
      </c>
      <c r="I118" s="352">
        <v>0</v>
      </c>
      <c r="J118" s="352">
        <v>0</v>
      </c>
      <c r="K118" s="352">
        <v>0</v>
      </c>
      <c r="L118" s="145">
        <v>0</v>
      </c>
      <c r="M118" s="145">
        <v>0</v>
      </c>
      <c r="N118" s="199">
        <v>0</v>
      </c>
      <c r="O118" s="145">
        <v>0</v>
      </c>
      <c r="P118" s="9">
        <f t="shared" si="1"/>
        <v>0</v>
      </c>
      <c r="Q118" s="427"/>
    </row>
    <row r="119" spans="1:17" ht="15.75" thickBot="1" x14ac:dyDescent="0.3">
      <c r="A119" s="319"/>
      <c r="B119" s="319" t="s">
        <v>171</v>
      </c>
      <c r="C119" s="320" t="s">
        <v>172</v>
      </c>
      <c r="D119" s="321"/>
      <c r="E119" s="352">
        <v>0</v>
      </c>
      <c r="F119" s="145">
        <v>0</v>
      </c>
      <c r="G119" s="352">
        <v>0</v>
      </c>
      <c r="H119" s="352">
        <v>0</v>
      </c>
      <c r="I119" s="352">
        <v>0</v>
      </c>
      <c r="J119" s="352">
        <v>0</v>
      </c>
      <c r="K119" s="352">
        <v>0</v>
      </c>
      <c r="L119" s="145">
        <v>0</v>
      </c>
      <c r="M119" s="145">
        <v>0</v>
      </c>
      <c r="N119" s="270">
        <v>0</v>
      </c>
      <c r="O119" s="145">
        <v>0</v>
      </c>
      <c r="P119" s="9">
        <f t="shared" si="1"/>
        <v>0</v>
      </c>
    </row>
    <row r="120" spans="1:17" ht="15.75" thickBot="1" x14ac:dyDescent="0.3">
      <c r="A120" s="319">
        <v>4.3</v>
      </c>
      <c r="B120" s="319"/>
      <c r="C120" s="322" t="s">
        <v>173</v>
      </c>
      <c r="D120" s="323"/>
      <c r="E120" s="323"/>
      <c r="F120" s="91"/>
      <c r="G120" s="396"/>
      <c r="H120" s="411"/>
      <c r="I120" s="396"/>
      <c r="J120" s="396"/>
      <c r="K120" s="396"/>
      <c r="L120" s="247"/>
      <c r="M120" s="247"/>
      <c r="N120" s="241"/>
      <c r="O120" s="88"/>
      <c r="P120" s="9">
        <f t="shared" si="1"/>
        <v>0</v>
      </c>
    </row>
    <row r="121" spans="1:17" ht="15.75" thickBot="1" x14ac:dyDescent="0.3">
      <c r="A121" s="324"/>
      <c r="B121" s="324" t="s">
        <v>174</v>
      </c>
      <c r="C121" s="306" t="s">
        <v>208</v>
      </c>
      <c r="D121" s="325"/>
      <c r="E121" s="369">
        <v>0</v>
      </c>
      <c r="F121" s="220">
        <v>0</v>
      </c>
      <c r="G121" s="369">
        <v>0</v>
      </c>
      <c r="H121" s="369">
        <v>0</v>
      </c>
      <c r="I121" s="426">
        <v>0</v>
      </c>
      <c r="J121" s="369">
        <v>0</v>
      </c>
      <c r="K121" s="369">
        <v>0</v>
      </c>
      <c r="L121" s="220">
        <v>0</v>
      </c>
      <c r="M121" s="199">
        <v>0</v>
      </c>
      <c r="N121" s="199">
        <v>0</v>
      </c>
      <c r="O121" s="145">
        <v>0</v>
      </c>
      <c r="P121" s="9">
        <f t="shared" si="1"/>
        <v>0</v>
      </c>
    </row>
    <row r="122" spans="1:17" ht="15.75" thickBot="1" x14ac:dyDescent="0.3">
      <c r="A122" s="317"/>
      <c r="B122" s="317"/>
      <c r="C122" s="313" t="s">
        <v>207</v>
      </c>
      <c r="D122" s="318"/>
      <c r="E122" s="365"/>
      <c r="F122" s="217"/>
      <c r="G122" s="365"/>
      <c r="H122" s="365"/>
      <c r="I122" s="365"/>
      <c r="J122" s="365"/>
      <c r="K122" s="365"/>
      <c r="L122" s="217"/>
      <c r="M122" s="154"/>
      <c r="N122" s="154"/>
      <c r="O122" s="421"/>
      <c r="P122" s="9">
        <f t="shared" si="1"/>
        <v>0</v>
      </c>
    </row>
    <row r="123" spans="1:17" ht="15.75" thickBot="1" x14ac:dyDescent="0.3">
      <c r="A123" s="326" t="s">
        <v>176</v>
      </c>
      <c r="B123" s="327"/>
      <c r="C123" s="327"/>
      <c r="D123" s="328"/>
      <c r="E123" s="370">
        <v>0</v>
      </c>
      <c r="F123" s="131"/>
      <c r="G123" s="397"/>
      <c r="H123" s="387"/>
      <c r="I123" s="387"/>
      <c r="J123" s="387"/>
      <c r="K123" s="387"/>
      <c r="L123" s="65"/>
      <c r="M123" s="65"/>
      <c r="N123" s="65"/>
      <c r="O123" s="65"/>
      <c r="P123" s="9">
        <f t="shared" si="1"/>
        <v>0</v>
      </c>
    </row>
    <row r="124" spans="1:17" ht="15.75" thickBot="1" x14ac:dyDescent="0.3">
      <c r="A124" s="302"/>
      <c r="B124" s="302"/>
      <c r="C124" s="302"/>
      <c r="D124" s="302"/>
      <c r="E124" s="302"/>
      <c r="F124" s="78"/>
      <c r="G124" s="398"/>
      <c r="H124" s="398"/>
      <c r="I124" s="398"/>
      <c r="J124" s="398"/>
      <c r="K124" s="398"/>
      <c r="L124" s="96"/>
      <c r="M124" s="96"/>
      <c r="N124" s="96"/>
      <c r="O124" s="96"/>
      <c r="P124" s="9">
        <f t="shared" si="1"/>
        <v>0</v>
      </c>
    </row>
    <row r="125" spans="1:17" ht="15.75" thickBot="1" x14ac:dyDescent="0.3">
      <c r="A125" s="329" t="s">
        <v>177</v>
      </c>
      <c r="B125" s="330"/>
      <c r="C125" s="330"/>
      <c r="D125" s="330"/>
      <c r="E125" s="371">
        <v>231148005</v>
      </c>
      <c r="F125" s="161" t="s">
        <v>18</v>
      </c>
      <c r="G125" s="399">
        <v>12499327.880000001</v>
      </c>
      <c r="H125" s="399">
        <v>15129013.6</v>
      </c>
      <c r="I125" s="399">
        <v>19940603.190000001</v>
      </c>
      <c r="J125" s="399">
        <v>17338489.82</v>
      </c>
      <c r="K125" s="399">
        <v>14343059.799999999</v>
      </c>
      <c r="L125" s="97">
        <v>25167142.629999999</v>
      </c>
      <c r="M125" s="97">
        <v>13005985.65</v>
      </c>
      <c r="N125" s="97">
        <v>18203203.5</v>
      </c>
      <c r="O125" s="97">
        <v>21133398.57</v>
      </c>
      <c r="P125" s="428">
        <f t="shared" si="1"/>
        <v>156760224.63999999</v>
      </c>
    </row>
    <row r="126" spans="1:17" x14ac:dyDescent="0.25">
      <c r="A126" s="98" t="s">
        <v>178</v>
      </c>
      <c r="B126" s="98"/>
      <c r="C126" s="98"/>
      <c r="D126" s="98"/>
      <c r="E126" s="98"/>
      <c r="F126" s="98"/>
      <c r="G126" s="99"/>
      <c r="H126" s="99"/>
      <c r="I126" s="99"/>
      <c r="J126" s="99"/>
      <c r="K126" s="99"/>
      <c r="L126" s="99"/>
      <c r="M126" s="99"/>
      <c r="N126" s="99"/>
      <c r="O126" s="99"/>
      <c r="P126" s="99"/>
    </row>
    <row r="127" spans="1:17" x14ac:dyDescent="0.25">
      <c r="A127" s="98" t="s">
        <v>179</v>
      </c>
      <c r="B127" s="98"/>
      <c r="C127" s="98"/>
      <c r="D127" s="98"/>
      <c r="E127" s="98"/>
      <c r="F127" s="98"/>
      <c r="G127" s="99"/>
      <c r="H127" s="99"/>
      <c r="I127" s="99"/>
      <c r="J127" s="99"/>
      <c r="K127" s="99"/>
      <c r="L127" s="99"/>
      <c r="M127" s="331"/>
      <c r="N127" s="99"/>
      <c r="O127" s="99"/>
      <c r="P127" s="99"/>
    </row>
    <row r="128" spans="1:17" x14ac:dyDescent="0.25">
      <c r="A128" s="98" t="s">
        <v>180</v>
      </c>
      <c r="B128" s="98"/>
      <c r="C128" s="98"/>
      <c r="D128" s="98"/>
      <c r="E128" s="98"/>
      <c r="F128" s="98"/>
      <c r="G128" s="99"/>
      <c r="H128" s="99"/>
      <c r="I128" s="333"/>
      <c r="J128" s="99"/>
      <c r="K128" s="99"/>
      <c r="L128" s="99"/>
      <c r="M128" s="99"/>
      <c r="N128" s="99"/>
      <c r="O128" s="99"/>
      <c r="P128" s="99"/>
    </row>
    <row r="129" spans="1:16" x14ac:dyDescent="0.25">
      <c r="A129" s="78" t="s">
        <v>181</v>
      </c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</row>
    <row r="130" spans="1:16" x14ac:dyDescent="0.25">
      <c r="A130" s="78" t="s">
        <v>182</v>
      </c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</row>
    <row r="131" spans="1:16" x14ac:dyDescent="0.25">
      <c r="A131" s="98" t="s">
        <v>183</v>
      </c>
      <c r="B131" s="98"/>
      <c r="C131" s="98"/>
      <c r="D131" s="98"/>
      <c r="E131" s="99"/>
      <c r="F131" s="99"/>
      <c r="G131" s="99"/>
      <c r="H131" s="99"/>
      <c r="I131" s="99"/>
      <c r="J131" s="99"/>
      <c r="K131" s="99"/>
      <c r="L131" s="332"/>
      <c r="M131" s="99"/>
      <c r="N131" s="99"/>
      <c r="O131" s="99"/>
      <c r="P131" s="99"/>
    </row>
    <row r="132" spans="1:16" x14ac:dyDescent="0.25">
      <c r="A132" s="78" t="s">
        <v>184</v>
      </c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</row>
    <row r="133" spans="1:16" x14ac:dyDescent="0.25">
      <c r="A133" s="78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</row>
    <row r="134" spans="1:16" x14ac:dyDescent="0.25">
      <c r="A134" s="78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331"/>
      <c r="M134" s="99"/>
      <c r="N134" s="99"/>
      <c r="O134" s="99"/>
      <c r="P134" s="99"/>
    </row>
    <row r="135" spans="1:16" x14ac:dyDescent="0.25">
      <c r="A135" s="78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</row>
    <row r="136" spans="1:16" x14ac:dyDescent="0.25">
      <c r="A136" s="78"/>
      <c r="B136" s="99"/>
      <c r="C136" s="99" t="s">
        <v>185</v>
      </c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</row>
    <row r="137" spans="1:16" x14ac:dyDescent="0.25">
      <c r="A137" s="78"/>
      <c r="B137" s="99"/>
      <c r="C137" s="99" t="s">
        <v>186</v>
      </c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</row>
    <row r="138" spans="1:16" x14ac:dyDescent="0.25">
      <c r="A138" s="78"/>
      <c r="B138" s="99"/>
      <c r="C138" s="99" t="s">
        <v>187</v>
      </c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</row>
    <row r="139" spans="1:16" x14ac:dyDescent="0.25">
      <c r="A139" s="78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</row>
    <row r="140" spans="1:16" x14ac:dyDescent="0.25">
      <c r="A140" s="78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</row>
  </sheetData>
  <mergeCells count="13">
    <mergeCell ref="A110:D110"/>
    <mergeCell ref="C17:D17"/>
    <mergeCell ref="C18:D18"/>
    <mergeCell ref="C19:D19"/>
    <mergeCell ref="C22:D22"/>
    <mergeCell ref="C35:D35"/>
    <mergeCell ref="A12:P12"/>
    <mergeCell ref="G13:O13"/>
    <mergeCell ref="D7:P7"/>
    <mergeCell ref="D8:G8"/>
    <mergeCell ref="D9:P9"/>
    <mergeCell ref="A10:P10"/>
    <mergeCell ref="A11:P11"/>
  </mergeCells>
  <pageMargins left="0.70866141732283472" right="0.70866141732283472" top="0.74803149606299213" bottom="0.74803149606299213" header="0.31496062992125984" footer="0.31496062992125984"/>
  <pageSetup paperSize="5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Hoja1 (2)</vt:lpstr>
      <vt:lpstr>Hoja1 (3)</vt:lpstr>
      <vt:lpstr>'Hoja1 (2)'!Títulos_a_imprimir</vt:lpstr>
      <vt:lpstr>'Hoja1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Rareas</dc:creator>
  <cp:lastModifiedBy>Estefany Paulino Leiba</cp:lastModifiedBy>
  <cp:lastPrinted>2022-10-17T18:14:10Z</cp:lastPrinted>
  <dcterms:created xsi:type="dcterms:W3CDTF">2022-07-08T13:14:56Z</dcterms:created>
  <dcterms:modified xsi:type="dcterms:W3CDTF">2022-10-17T18:46:56Z</dcterms:modified>
</cp:coreProperties>
</file>