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2\Presupuesto\Ejecucion presupuestaria\Agosto\"/>
    </mc:Choice>
  </mc:AlternateContent>
  <bookViews>
    <workbookView xWindow="0" yWindow="0" windowWidth="20490" windowHeight="7650"/>
  </bookViews>
  <sheets>
    <sheet name="Hoja1 (3)" sheetId="3" r:id="rId1"/>
  </sheets>
  <definedNames>
    <definedName name="_xlnm.Print_Titles" localSheetId="0">'Hoja1 (3)'!$14:$15</definedName>
  </definedNames>
  <calcPr calcId="162913"/>
</workbook>
</file>

<file path=xl/calcChain.xml><?xml version="1.0" encoding="utf-8"?>
<calcChain xmlns="http://schemas.openxmlformats.org/spreadsheetml/2006/main">
  <c r="O18" i="3" l="1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N93" i="3"/>
  <c r="O93" i="3" s="1"/>
  <c r="N78" i="3"/>
  <c r="O78" i="3" s="1"/>
  <c r="N35" i="3"/>
  <c r="O35" i="3" s="1"/>
  <c r="N17" i="3"/>
  <c r="O17" i="3" s="1"/>
  <c r="M93" i="3"/>
  <c r="M35" i="3"/>
  <c r="M23" i="3"/>
  <c r="O23" i="3" s="1"/>
  <c r="M17" i="3"/>
  <c r="M110" i="3" l="1"/>
  <c r="O110" i="3" s="1"/>
</calcChain>
</file>

<file path=xl/sharedStrings.xml><?xml version="1.0" encoding="utf-8"?>
<sst xmlns="http://schemas.openxmlformats.org/spreadsheetml/2006/main" count="216" uniqueCount="193">
  <si>
    <t>Año 2022</t>
  </si>
  <si>
    <t>EJECUCION DE GASTOS Y APLICACIONES FINANCIERAS</t>
  </si>
  <si>
    <t>En RD$</t>
  </si>
  <si>
    <t>Gasto devengado</t>
  </si>
  <si>
    <t>DETALLE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</si>
  <si>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</si>
  <si>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</si>
  <si>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</si>
  <si>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</si>
  <si>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</si>
  <si>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</si>
  <si>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</si>
  <si>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MAYO</t>
  </si>
  <si>
    <t>JUNIO</t>
  </si>
  <si>
    <t>TOTAL</t>
  </si>
  <si>
    <t>2,1</t>
  </si>
  <si>
    <t>REMUNERACIONES Y  CONTRIBUCIONES</t>
  </si>
  <si>
    <t>0.00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</si>
  <si>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</si>
  <si>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</si>
  <si>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</si>
  <si>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</si>
  <si>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</si>
  <si>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</si>
  <si>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</si>
  <si>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</si>
  <si>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</si>
  <si>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</si>
  <si>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</si>
  <si>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</si>
  <si>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</si>
  <si>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</si>
  <si>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</si>
  <si>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</si>
  <si>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</si>
  <si>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</si>
  <si>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</si>
  <si>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</si>
  <si>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</si>
  <si>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</si>
  <si>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</si>
  <si>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</si>
  <si>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</si>
  <si>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</si>
  <si>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</si>
  <si>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</si>
  <si>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>2.2.9</t>
  </si>
  <si>
    <t>OTRAS CONTRATACIONES DE SERVICIOS</t>
  </si>
  <si>
    <t>2,3</t>
  </si>
  <si>
    <t>MATERIALES Y SUMINISTROS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</si>
  <si>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</si>
  <si>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</si>
  <si>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</si>
  <si>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</si>
  <si>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</si>
  <si>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</si>
  <si>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</si>
  <si>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</si>
  <si>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</si>
  <si>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</si>
  <si>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</si>
  <si>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</si>
  <si>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</si>
  <si>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</si>
  <si>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</si>
  <si>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</si>
  <si>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</si>
  <si>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</si>
  <si>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</si>
  <si>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</si>
  <si>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</si>
  <si>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</si>
  <si>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</si>
  <si>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</si>
  <si>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</si>
  <si>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</si>
  <si>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</si>
  <si>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</si>
  <si>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</si>
  <si>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</si>
  <si>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</si>
  <si>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</si>
  <si>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</si>
  <si>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</si>
  <si>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>2,4,7</t>
  </si>
  <si>
    <t xml:space="preserve">TRASFERENCIAS CORRIENTES AL SECTOR </t>
  </si>
  <si>
    <t>EXTERNO</t>
  </si>
  <si>
    <t>2.4.9</t>
  </si>
  <si>
    <t>2.5</t>
  </si>
  <si>
    <t>TRANSFERENCIAS DE CAPITAL</t>
  </si>
  <si>
    <t>2.5.1</t>
  </si>
  <si>
    <t>TRANSFERENCIAS DE CAPITAL AL SECTOR</t>
  </si>
  <si>
    <t>PRIVADO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</si>
  <si>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</si>
  <si>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</si>
  <si>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</si>
  <si>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</si>
  <si>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</si>
  <si>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</si>
  <si>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</si>
  <si>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>2.5.6</t>
  </si>
  <si>
    <t>2.5.9</t>
  </si>
  <si>
    <t>TRANSFERENCIAS DE CAPITAL A OTRAS</t>
  </si>
  <si>
    <t>INSTITUCIONES PUBLICAS</t>
  </si>
  <si>
    <t>2.6</t>
  </si>
  <si>
    <t>2.6.1</t>
  </si>
  <si>
    <t>MOBILIARIO Y EQUIPO</t>
  </si>
  <si>
    <t>2.6.2</t>
  </si>
  <si>
    <t>2.6.3</t>
  </si>
  <si>
    <t xml:space="preserve">EQUIPO E INSTRUMENTAL, CIENTIFICO Y </t>
  </si>
  <si>
    <t>LABORATORIO</t>
  </si>
  <si>
    <t>2.6.4</t>
  </si>
  <si>
    <t>2.6.5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</si>
  <si>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</si>
  <si>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</si>
  <si>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</si>
  <si>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</si>
  <si>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</si>
  <si>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</si>
  <si>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</si>
  <si>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</si>
  <si>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</si>
  <si>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</si>
  <si>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</si>
  <si>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</si>
  <si>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</si>
  <si>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</si>
  <si>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</si>
  <si>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</si>
  <si>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2.8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</si>
  <si>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</si>
  <si>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</si>
  <si>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</si>
  <si>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</si>
  <si>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</si>
  <si>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</si>
  <si>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</si>
  <si>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</si>
  <si>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</si>
  <si>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</si>
  <si>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</si>
  <si>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</si>
  <si>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</si>
  <si>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</si>
  <si>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</si>
  <si>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</si>
  <si>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</si>
  <si>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</si>
  <si>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4.1.2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</si>
  <si>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</si>
  <si>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</si>
  <si>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</si>
  <si>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</si>
  <si>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</si>
  <si>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</si>
  <si>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</si>
  <si>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</si>
  <si>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</si>
  <si>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</si>
  <si>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</si>
  <si>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</si>
  <si>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</si>
  <si>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</si>
  <si>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</si>
  <si>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</si>
  <si>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</si>
  <si>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</si>
  <si>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</si>
  <si>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JULIO</t>
  </si>
  <si>
    <t>INSTITUCIONES PUBLICAS FINANCIERAS</t>
  </si>
  <si>
    <t xml:space="preserve">TRASFERENCIAS CORRIENTES A </t>
  </si>
  <si>
    <t>INSTITUCIONES PUBLICAS NO FINANCIERAS</t>
  </si>
  <si>
    <t xml:space="preserve">TRANSFERENCIAS DE CAPITAL A </t>
  </si>
  <si>
    <t>TRACCION Y ELEVACION</t>
  </si>
  <si>
    <t xml:space="preserve">VEHICULOS Y EQUIPOS DE TRANSPORTE, </t>
  </si>
  <si>
    <t>Y CREATIVO</t>
  </si>
  <si>
    <t xml:space="preserve">MOBILIARIO Y EQUIPO EDUCACIONAL </t>
  </si>
  <si>
    <t>TERRENO Y OBJETOS DE VALOR</t>
  </si>
  <si>
    <t xml:space="preserve">EEDIFICIOS, ESTRUCTURAS, TIERRAS, </t>
  </si>
  <si>
    <t>Y HERRAMIENTAS</t>
  </si>
  <si>
    <t xml:space="preserve">MAQUINARIA, OTROS EQUIPOS </t>
  </si>
  <si>
    <t xml:space="preserve">EJERCICIO PARA INVERSION (ART.32 Y 33 </t>
  </si>
  <si>
    <t>(LEY 423-0)</t>
  </si>
  <si>
    <t>CON FINES DE POLITICA</t>
  </si>
  <si>
    <t xml:space="preserve">ADQUISICION DE ACTIVOS FINANCIEROS </t>
  </si>
  <si>
    <t>CORRIENTE</t>
  </si>
  <si>
    <t xml:space="preserve">INCREMENTO DE ACTIVOS FINANCIEROS NO </t>
  </si>
  <si>
    <t>TERCEROS</t>
  </si>
  <si>
    <t xml:space="preserve">DISMINUCION  DEPOSITOS FONDOS DE </t>
  </si>
  <si>
    <t xml:space="preserve">OTROS SERVICIOS NO INCLUIDOSEN </t>
  </si>
  <si>
    <t>CONCEPTOSANTERIORES</t>
  </si>
  <si>
    <r>
      <t>B</t>
    </r>
    <r>
      <rPr>
        <b/>
        <sz val="6"/>
        <rFont val="Times New Roman"/>
        <family val="1"/>
      </rPr>
      <t>IENES MUEBLES ,INMUEBLES E INTANGIBLES</t>
    </r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</si>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</sst>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83">
    <xf numFmtId="0" fontId="0" fillId="0" borderId="0" xfId="0"/>
    <xf numFmtId="0" fontId="0" fillId="0" borderId="0" xfId="0"/>
    <xf numFmtId="0" fontId="3" fillId="0" borderId="0" xfId="3" applyFont="1" applyAlignment="1"/>
    <xf numFmtId="0" fontId="5" fillId="0" borderId="0" xfId="3" applyFont="1" applyAlignment="1"/>
    <xf numFmtId="43" fontId="10" fillId="0" borderId="3" xfId="4" applyFont="1" applyBorder="1" applyAlignment="1">
      <alignment horizontal="center" vertical="top"/>
    </xf>
    <xf numFmtId="4" fontId="10" fillId="0" borderId="3" xfId="3" applyNumberFormat="1" applyFont="1" applyBorder="1" applyAlignment="1">
      <alignment horizontal="center" vertical="top"/>
    </xf>
    <xf numFmtId="164" fontId="10" fillId="0" borderId="3" xfId="2" applyFont="1" applyBorder="1" applyAlignment="1">
      <alignment vertical="top"/>
    </xf>
    <xf numFmtId="164" fontId="11" fillId="0" borderId="4" xfId="2" applyFont="1" applyFill="1" applyBorder="1" applyAlignment="1">
      <alignment vertical="top"/>
    </xf>
    <xf numFmtId="0" fontId="11" fillId="0" borderId="8" xfId="3" applyFont="1" applyFill="1" applyBorder="1" applyAlignment="1">
      <alignment vertical="top"/>
    </xf>
    <xf numFmtId="0" fontId="11" fillId="0" borderId="7" xfId="3" applyFont="1" applyFill="1" applyBorder="1" applyAlignment="1">
      <alignment vertical="top"/>
    </xf>
    <xf numFmtId="49" fontId="11" fillId="0" borderId="9" xfId="2" applyNumberFormat="1" applyFont="1" applyFill="1" applyBorder="1" applyAlignment="1">
      <alignment horizontal="center" vertical="top"/>
    </xf>
    <xf numFmtId="0" fontId="11" fillId="0" borderId="11" xfId="3" applyFont="1" applyFill="1" applyBorder="1" applyAlignment="1">
      <alignment vertical="top"/>
    </xf>
    <xf numFmtId="164" fontId="11" fillId="0" borderId="9" xfId="2" applyFont="1" applyFill="1" applyBorder="1" applyAlignment="1">
      <alignment vertical="top"/>
    </xf>
    <xf numFmtId="0" fontId="11" fillId="0" borderId="13" xfId="3" applyFont="1" applyFill="1" applyBorder="1" applyAlignment="1">
      <alignment vertical="top"/>
    </xf>
    <xf numFmtId="0" fontId="11" fillId="0" borderId="14" xfId="3" applyFont="1" applyFill="1" applyBorder="1" applyAlignment="1">
      <alignment vertical="top"/>
    </xf>
    <xf numFmtId="0" fontId="11" fillId="0" borderId="19" xfId="3" applyFont="1" applyFill="1" applyBorder="1" applyAlignment="1">
      <alignment vertical="top"/>
    </xf>
    <xf numFmtId="49" fontId="11" fillId="0" borderId="13" xfId="2" applyNumberFormat="1" applyFont="1" applyFill="1" applyBorder="1" applyAlignment="1">
      <alignment horizontal="center" vertical="top"/>
    </xf>
    <xf numFmtId="0" fontId="11" fillId="0" borderId="15" xfId="3" applyFont="1" applyFill="1" applyBorder="1" applyAlignment="1">
      <alignment vertical="top"/>
    </xf>
    <xf numFmtId="0" fontId="11" fillId="0" borderId="17" xfId="3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164" fontId="11" fillId="0" borderId="12" xfId="2" applyFont="1" applyFill="1" applyBorder="1" applyAlignment="1">
      <alignment vertical="top"/>
    </xf>
    <xf numFmtId="164" fontId="11" fillId="0" borderId="0" xfId="2" applyFont="1" applyFill="1" applyBorder="1" applyAlignment="1">
      <alignment vertical="top"/>
    </xf>
    <xf numFmtId="164" fontId="10" fillId="0" borderId="3" xfId="2" applyFont="1" applyFill="1" applyBorder="1" applyAlignment="1">
      <alignment vertical="top"/>
    </xf>
    <xf numFmtId="49" fontId="11" fillId="0" borderId="4" xfId="2" applyNumberFormat="1" applyFont="1" applyFill="1" applyBorder="1" applyAlignment="1">
      <alignment horizontal="center" vertical="top"/>
    </xf>
    <xf numFmtId="164" fontId="6" fillId="0" borderId="3" xfId="2" applyFont="1" applyFill="1" applyBorder="1"/>
    <xf numFmtId="49" fontId="11" fillId="0" borderId="17" xfId="2" applyNumberFormat="1" applyFont="1" applyFill="1" applyBorder="1" applyAlignment="1">
      <alignment horizontal="center" vertical="top"/>
    </xf>
    <xf numFmtId="0" fontId="11" fillId="0" borderId="20" xfId="3" applyFont="1" applyFill="1" applyBorder="1" applyAlignment="1">
      <alignment vertical="top"/>
    </xf>
    <xf numFmtId="49" fontId="11" fillId="0" borderId="3" xfId="2" applyNumberFormat="1" applyFont="1" applyFill="1" applyBorder="1" applyAlignment="1">
      <alignment horizontal="center" vertical="top"/>
    </xf>
    <xf numFmtId="49" fontId="11" fillId="0" borderId="12" xfId="2" applyNumberFormat="1" applyFont="1" applyFill="1" applyBorder="1" applyAlignment="1">
      <alignment horizontal="center" vertical="top"/>
    </xf>
    <xf numFmtId="49" fontId="11" fillId="0" borderId="16" xfId="2" applyNumberFormat="1" applyFont="1" applyFill="1" applyBorder="1" applyAlignment="1">
      <alignment horizontal="center" vertical="top"/>
    </xf>
    <xf numFmtId="0" fontId="10" fillId="0" borderId="7" xfId="3" applyFont="1" applyFill="1" applyBorder="1" applyAlignment="1">
      <alignment vertical="top"/>
    </xf>
    <xf numFmtId="0" fontId="8" fillId="0" borderId="0" xfId="3" applyFont="1" applyFill="1" applyBorder="1" applyAlignment="1"/>
    <xf numFmtId="164" fontId="8" fillId="0" borderId="0" xfId="2" applyFont="1" applyFill="1" applyBorder="1" applyAlignment="1"/>
    <xf numFmtId="164" fontId="8" fillId="0" borderId="3" xfId="2" applyFont="1" applyFill="1" applyBorder="1" applyAlignment="1"/>
    <xf numFmtId="0" fontId="8" fillId="0" borderId="14" xfId="3" applyFont="1" applyFill="1" applyBorder="1" applyAlignment="1"/>
    <xf numFmtId="49" fontId="9" fillId="0" borderId="0" xfId="2" applyNumberFormat="1" applyFont="1" applyFill="1" applyBorder="1" applyAlignment="1">
      <alignment horizontal="center"/>
    </xf>
    <xf numFmtId="164" fontId="8" fillId="2" borderId="3" xfId="2" applyFont="1" applyFill="1" applyBorder="1" applyAlignment="1"/>
    <xf numFmtId="0" fontId="6" fillId="0" borderId="0" xfId="0" applyFont="1" applyFill="1"/>
    <xf numFmtId="0" fontId="7" fillId="0" borderId="0" xfId="0" applyFont="1" applyFill="1"/>
    <xf numFmtId="164" fontId="8" fillId="3" borderId="3" xfId="2" applyFont="1" applyFill="1" applyBorder="1" applyAlignment="1"/>
    <xf numFmtId="49" fontId="11" fillId="0" borderId="24" xfId="2" applyNumberFormat="1" applyFont="1" applyFill="1" applyBorder="1" applyAlignment="1">
      <alignment horizontal="center" vertical="top"/>
    </xf>
    <xf numFmtId="49" fontId="11" fillId="0" borderId="23" xfId="2" applyNumberFormat="1" applyFont="1" applyFill="1" applyBorder="1" applyAlignment="1">
      <alignment horizontal="center" vertical="top"/>
    </xf>
    <xf numFmtId="4" fontId="11" fillId="0" borderId="9" xfId="3" applyNumberFormat="1" applyFont="1" applyBorder="1" applyAlignment="1">
      <alignment horizontal="center" vertical="top"/>
    </xf>
    <xf numFmtId="4" fontId="11" fillId="0" borderId="12" xfId="3" applyNumberFormat="1" applyFont="1" applyBorder="1" applyAlignment="1">
      <alignment horizontal="center" vertical="top"/>
    </xf>
    <xf numFmtId="4" fontId="11" fillId="0" borderId="4" xfId="3" applyNumberFormat="1" applyFont="1" applyBorder="1" applyAlignment="1">
      <alignment horizontal="center" vertical="top"/>
    </xf>
    <xf numFmtId="164" fontId="11" fillId="0" borderId="16" xfId="2" applyFont="1" applyFill="1" applyBorder="1" applyAlignment="1">
      <alignment vertical="top"/>
    </xf>
    <xf numFmtId="0" fontId="11" fillId="0" borderId="29" xfId="3" applyFont="1" applyBorder="1" applyAlignment="1">
      <alignment vertical="top"/>
    </xf>
    <xf numFmtId="0" fontId="11" fillId="0" borderId="29" xfId="3" applyFont="1" applyFill="1" applyBorder="1" applyAlignment="1">
      <alignment vertical="top"/>
    </xf>
    <xf numFmtId="0" fontId="11" fillId="0" borderId="4" xfId="3" applyFont="1" applyFill="1" applyBorder="1" applyAlignment="1">
      <alignment vertical="top"/>
    </xf>
    <xf numFmtId="0" fontId="11" fillId="0" borderId="12" xfId="3" applyFont="1" applyFill="1" applyBorder="1" applyAlignment="1">
      <alignment vertical="top"/>
    </xf>
    <xf numFmtId="0" fontId="11" fillId="0" borderId="16" xfId="3" applyFont="1" applyFill="1" applyBorder="1" applyAlignment="1">
      <alignment vertical="top"/>
    </xf>
    <xf numFmtId="0" fontId="8" fillId="2" borderId="23" xfId="3" applyFont="1" applyFill="1" applyBorder="1" applyAlignment="1">
      <alignment horizontal="center"/>
    </xf>
    <xf numFmtId="0" fontId="10" fillId="2" borderId="24" xfId="3" applyFont="1" applyFill="1" applyBorder="1" applyAlignment="1">
      <alignment horizontal="center" vertical="top"/>
    </xf>
    <xf numFmtId="0" fontId="10" fillId="2" borderId="21" xfId="3" applyFont="1" applyFill="1" applyBorder="1" applyAlignment="1">
      <alignment horizontal="center" vertical="top"/>
    </xf>
    <xf numFmtId="43" fontId="10" fillId="2" borderId="24" xfId="4" applyFont="1" applyFill="1" applyBorder="1" applyAlignment="1">
      <alignment horizontal="center" vertical="top"/>
    </xf>
    <xf numFmtId="0" fontId="5" fillId="4" borderId="0" xfId="3" applyFont="1" applyFill="1" applyAlignment="1"/>
    <xf numFmtId="0" fontId="10" fillId="4" borderId="24" xfId="3" applyFont="1" applyFill="1" applyBorder="1" applyAlignment="1">
      <alignment horizontal="center" vertical="top"/>
    </xf>
    <xf numFmtId="43" fontId="10" fillId="4" borderId="24" xfId="4" applyFont="1" applyFill="1" applyBorder="1" applyAlignment="1">
      <alignment horizontal="center" vertical="top"/>
    </xf>
    <xf numFmtId="0" fontId="10" fillId="0" borderId="23" xfId="3" applyFont="1" applyFill="1" applyBorder="1" applyAlignment="1">
      <alignment vertical="top"/>
    </xf>
    <xf numFmtId="0" fontId="8" fillId="0" borderId="3" xfId="3" applyFont="1" applyFill="1" applyBorder="1" applyAlignment="1"/>
    <xf numFmtId="49" fontId="10" fillId="0" borderId="18" xfId="3" applyNumberFormat="1" applyFont="1" applyBorder="1" applyAlignment="1">
      <alignment horizontal="right" vertical="top"/>
    </xf>
    <xf numFmtId="49" fontId="11" fillId="0" borderId="15" xfId="3" applyNumberFormat="1" applyFont="1" applyBorder="1" applyAlignment="1">
      <alignment vertical="top"/>
    </xf>
    <xf numFmtId="49" fontId="11" fillId="0" borderId="4" xfId="1" applyNumberFormat="1" applyFont="1" applyFill="1" applyBorder="1" applyAlignment="1">
      <alignment horizontal="center" vertical="top"/>
    </xf>
    <xf numFmtId="49" fontId="11" fillId="0" borderId="8" xfId="1" applyNumberFormat="1" applyFont="1" applyFill="1" applyBorder="1" applyAlignment="1">
      <alignment horizontal="center" vertical="top"/>
    </xf>
    <xf numFmtId="49" fontId="11" fillId="0" borderId="16" xfId="1" applyNumberFormat="1" applyFont="1" applyFill="1" applyBorder="1" applyAlignment="1">
      <alignment horizontal="center" vertical="top"/>
    </xf>
    <xf numFmtId="43" fontId="10" fillId="2" borderId="3" xfId="4" applyFont="1" applyFill="1" applyBorder="1" applyAlignment="1">
      <alignment horizontal="center" vertical="top"/>
    </xf>
    <xf numFmtId="49" fontId="10" fillId="3" borderId="18" xfId="3" applyNumberFormat="1" applyFont="1" applyFill="1" applyBorder="1" applyAlignment="1">
      <alignment horizontal="right" vertical="top"/>
    </xf>
    <xf numFmtId="49" fontId="10" fillId="2" borderId="18" xfId="3" applyNumberFormat="1" applyFont="1" applyFill="1" applyBorder="1" applyAlignment="1">
      <alignment horizontal="right" vertical="top"/>
    </xf>
    <xf numFmtId="49" fontId="10" fillId="0" borderId="24" xfId="3" applyNumberFormat="1" applyFont="1" applyBorder="1" applyAlignment="1">
      <alignment horizontal="right" vertical="top"/>
    </xf>
    <xf numFmtId="0" fontId="6" fillId="2" borderId="25" xfId="0" applyFont="1" applyFill="1" applyBorder="1"/>
    <xf numFmtId="0" fontId="7" fillId="2" borderId="26" xfId="0" applyFont="1" applyFill="1" applyBorder="1"/>
    <xf numFmtId="0" fontId="8" fillId="2" borderId="27" xfId="3" applyFont="1" applyFill="1" applyBorder="1" applyAlignment="1">
      <alignment horizontal="center"/>
    </xf>
    <xf numFmtId="0" fontId="6" fillId="2" borderId="21" xfId="0" applyFont="1" applyFill="1" applyBorder="1"/>
    <xf numFmtId="0" fontId="7" fillId="2" borderId="22" xfId="0" applyFont="1" applyFill="1" applyBorder="1"/>
    <xf numFmtId="0" fontId="8" fillId="2" borderId="28" xfId="3" applyFont="1" applyFill="1" applyBorder="1" applyAlignment="1">
      <alignment horizontal="center"/>
    </xf>
    <xf numFmtId="0" fontId="0" fillId="2" borderId="31" xfId="0" applyFill="1" applyBorder="1"/>
    <xf numFmtId="0" fontId="0" fillId="2" borderId="30" xfId="0" applyFill="1" applyBorder="1"/>
    <xf numFmtId="49" fontId="11" fillId="0" borderId="0" xfId="2" applyNumberFormat="1" applyFont="1" applyFill="1" applyBorder="1" applyAlignment="1">
      <alignment horizontal="center" vertical="top"/>
    </xf>
    <xf numFmtId="49" fontId="10" fillId="0" borderId="3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4" fillId="4" borderId="18" xfId="3" applyFont="1" applyFill="1" applyBorder="1" applyAlignment="1">
      <alignment horizontal="center"/>
    </xf>
    <xf numFmtId="0" fontId="11" fillId="0" borderId="11" xfId="3" applyFont="1" applyBorder="1" applyAlignment="1">
      <alignment vertical="top"/>
    </xf>
    <xf numFmtId="49" fontId="11" fillId="0" borderId="12" xfId="1" applyNumberFormat="1" applyFont="1" applyFill="1" applyBorder="1" applyAlignment="1">
      <alignment horizontal="center" vertical="top"/>
    </xf>
    <xf numFmtId="0" fontId="13" fillId="0" borderId="4" xfId="3" applyFont="1" applyBorder="1" applyAlignment="1">
      <alignment horizontal="center" vertical="top"/>
    </xf>
    <xf numFmtId="0" fontId="13" fillId="0" borderId="9" xfId="3" applyFont="1" applyBorder="1" applyAlignment="1">
      <alignment horizontal="center" vertical="top"/>
    </xf>
    <xf numFmtId="0" fontId="13" fillId="0" borderId="3" xfId="3" applyFont="1" applyBorder="1" applyAlignment="1">
      <alignment horizontal="center" vertical="top"/>
    </xf>
    <xf numFmtId="0" fontId="13" fillId="0" borderId="4" xfId="3" applyFont="1" applyFill="1" applyBorder="1" applyAlignment="1">
      <alignment horizontal="center" vertical="top"/>
    </xf>
    <xf numFmtId="0" fontId="13" fillId="0" borderId="9" xfId="3" applyFont="1" applyFill="1" applyBorder="1" applyAlignment="1">
      <alignment horizontal="center" vertical="top"/>
    </xf>
    <xf numFmtId="0" fontId="13" fillId="0" borderId="12" xfId="3" applyFont="1" applyFill="1" applyBorder="1" applyAlignment="1">
      <alignment horizontal="center" vertical="top"/>
    </xf>
    <xf numFmtId="0" fontId="13" fillId="0" borderId="13" xfId="3" applyFont="1" applyFill="1" applyBorder="1" applyAlignment="1">
      <alignment horizontal="center" vertical="top"/>
    </xf>
    <xf numFmtId="0" fontId="13" fillId="0" borderId="8" xfId="3" applyFont="1" applyFill="1" applyBorder="1" applyAlignment="1">
      <alignment horizontal="center" vertical="top"/>
    </xf>
    <xf numFmtId="0" fontId="13" fillId="0" borderId="20" xfId="3" applyFont="1" applyFill="1" applyBorder="1" applyAlignment="1">
      <alignment horizontal="center" vertical="top"/>
    </xf>
    <xf numFmtId="0" fontId="13" fillId="0" borderId="3" xfId="3" applyFont="1" applyFill="1" applyBorder="1" applyAlignment="1">
      <alignment horizontal="center" vertical="top"/>
    </xf>
    <xf numFmtId="0" fontId="13" fillId="0" borderId="16" xfId="3" applyFont="1" applyFill="1" applyBorder="1" applyAlignment="1">
      <alignment horizontal="center" vertical="top"/>
    </xf>
    <xf numFmtId="0" fontId="13" fillId="0" borderId="17" xfId="3" applyFont="1" applyFill="1" applyBorder="1" applyAlignment="1">
      <alignment horizontal="center" vertical="top"/>
    </xf>
    <xf numFmtId="0" fontId="13" fillId="0" borderId="18" xfId="3" applyFont="1" applyFill="1" applyBorder="1" applyAlignment="1">
      <alignment horizontal="center" vertical="top"/>
    </xf>
    <xf numFmtId="0" fontId="13" fillId="0" borderId="14" xfId="3" applyFont="1" applyFill="1" applyBorder="1" applyAlignment="1">
      <alignment horizontal="center" vertical="top"/>
    </xf>
    <xf numFmtId="0" fontId="13" fillId="0" borderId="28" xfId="3" applyFont="1" applyFill="1" applyBorder="1" applyAlignment="1">
      <alignment horizontal="center" vertical="top"/>
    </xf>
    <xf numFmtId="49" fontId="11" fillId="0" borderId="17" xfId="1" applyNumberFormat="1" applyFont="1" applyFill="1" applyBorder="1" applyAlignment="1">
      <alignment horizontal="center" vertical="top"/>
    </xf>
    <xf numFmtId="49" fontId="11" fillId="0" borderId="7" xfId="1" applyNumberFormat="1" applyFont="1" applyFill="1" applyBorder="1" applyAlignment="1">
      <alignment horizontal="center" vertical="top"/>
    </xf>
    <xf numFmtId="49" fontId="11" fillId="0" borderId="13" xfId="1" applyNumberFormat="1" applyFont="1" applyFill="1" applyBorder="1" applyAlignment="1">
      <alignment horizontal="center" vertical="top"/>
    </xf>
    <xf numFmtId="0" fontId="13" fillId="0" borderId="32" xfId="3" applyFont="1" applyFill="1" applyBorder="1" applyAlignment="1">
      <alignment horizontal="center" vertical="top"/>
    </xf>
    <xf numFmtId="0" fontId="8" fillId="0" borderId="7" xfId="3" applyFont="1" applyFill="1" applyBorder="1" applyAlignment="1"/>
    <xf numFmtId="49" fontId="8" fillId="0" borderId="4" xfId="2" applyNumberFormat="1" applyFont="1" applyFill="1" applyBorder="1" applyAlignment="1"/>
    <xf numFmtId="49" fontId="8" fillId="0" borderId="12" xfId="2" applyNumberFormat="1" applyFont="1" applyFill="1" applyBorder="1" applyAlignment="1"/>
    <xf numFmtId="0" fontId="12" fillId="0" borderId="1" xfId="3" applyFont="1" applyFill="1" applyBorder="1" applyAlignment="1">
      <alignment vertical="top"/>
    </xf>
    <xf numFmtId="0" fontId="12" fillId="0" borderId="18" xfId="3" applyFont="1" applyFill="1" applyBorder="1" applyAlignment="1">
      <alignment vertical="top"/>
    </xf>
    <xf numFmtId="0" fontId="9" fillId="0" borderId="24" xfId="3" applyFont="1" applyBorder="1" applyAlignment="1"/>
    <xf numFmtId="49" fontId="9" fillId="0" borderId="21" xfId="3" applyNumberFormat="1" applyFont="1" applyBorder="1" applyAlignment="1">
      <alignment horizontal="center"/>
    </xf>
    <xf numFmtId="0" fontId="9" fillId="0" borderId="28" xfId="3" applyFont="1" applyBorder="1" applyAlignment="1"/>
    <xf numFmtId="0" fontId="6" fillId="2" borderId="33" xfId="0" applyFont="1" applyFill="1" applyBorder="1"/>
    <xf numFmtId="0" fontId="6" fillId="2" borderId="34" xfId="0" applyFont="1" applyFill="1" applyBorder="1"/>
    <xf numFmtId="49" fontId="11" fillId="0" borderId="9" xfId="1" applyNumberFormat="1" applyFont="1" applyFill="1" applyBorder="1" applyAlignment="1">
      <alignment horizontal="center" vertical="top"/>
    </xf>
    <xf numFmtId="0" fontId="0" fillId="0" borderId="4" xfId="0" applyBorder="1"/>
    <xf numFmtId="49" fontId="13" fillId="0" borderId="3" xfId="3" applyNumberFormat="1" applyFont="1" applyBorder="1" applyAlignment="1">
      <alignment horizontal="center" vertical="top"/>
    </xf>
    <xf numFmtId="49" fontId="13" fillId="0" borderId="4" xfId="3" applyNumberFormat="1" applyFont="1" applyBorder="1" applyAlignment="1">
      <alignment horizontal="center" vertical="top"/>
    </xf>
    <xf numFmtId="49" fontId="13" fillId="0" borderId="9" xfId="3" applyNumberFormat="1" applyFont="1" applyBorder="1" applyAlignment="1">
      <alignment horizontal="center" vertical="top"/>
    </xf>
    <xf numFmtId="0" fontId="12" fillId="0" borderId="10" xfId="3" applyFont="1" applyBorder="1" applyAlignment="1">
      <alignment vertical="top"/>
    </xf>
    <xf numFmtId="0" fontId="12" fillId="0" borderId="11" xfId="3" applyFont="1" applyBorder="1" applyAlignment="1">
      <alignment vertical="top"/>
    </xf>
    <xf numFmtId="0" fontId="13" fillId="0" borderId="1" xfId="3" applyFont="1" applyBorder="1" applyAlignment="1">
      <alignment vertical="top"/>
    </xf>
    <xf numFmtId="0" fontId="13" fillId="0" borderId="18" xfId="3" applyFont="1" applyBorder="1" applyAlignment="1">
      <alignment vertical="top"/>
    </xf>
    <xf numFmtId="0" fontId="12" fillId="0" borderId="5" xfId="3" applyFont="1" applyFill="1" applyBorder="1" applyAlignment="1">
      <alignment vertical="top"/>
    </xf>
    <xf numFmtId="0" fontId="12" fillId="0" borderId="6" xfId="3" applyFont="1" applyFill="1" applyBorder="1" applyAlignment="1">
      <alignment vertical="top"/>
    </xf>
    <xf numFmtId="0" fontId="12" fillId="0" borderId="8" xfId="3" applyFont="1" applyFill="1" applyBorder="1" applyAlignment="1">
      <alignment vertical="top"/>
    </xf>
    <xf numFmtId="0" fontId="12" fillId="0" borderId="7" xfId="3" applyFont="1" applyFill="1" applyBorder="1" applyAlignment="1">
      <alignment vertical="top"/>
    </xf>
    <xf numFmtId="0" fontId="12" fillId="0" borderId="10" xfId="3" applyFont="1" applyFill="1" applyBorder="1" applyAlignment="1">
      <alignment vertical="top"/>
    </xf>
    <xf numFmtId="0" fontId="12" fillId="0" borderId="11" xfId="3" applyFont="1" applyFill="1" applyBorder="1" applyAlignment="1">
      <alignment vertical="top"/>
    </xf>
    <xf numFmtId="0" fontId="12" fillId="0" borderId="13" xfId="3" applyFont="1" applyFill="1" applyBorder="1" applyAlignment="1">
      <alignment vertical="top"/>
    </xf>
    <xf numFmtId="0" fontId="12" fillId="0" borderId="14" xfId="3" applyFont="1" applyFill="1" applyBorder="1" applyAlignment="1">
      <alignment vertical="top"/>
    </xf>
    <xf numFmtId="0" fontId="12" fillId="0" borderId="19" xfId="3" applyFont="1" applyFill="1" applyBorder="1" applyAlignment="1">
      <alignment vertical="top"/>
    </xf>
    <xf numFmtId="0" fontId="12" fillId="0" borderId="15" xfId="3" applyFont="1" applyFill="1" applyBorder="1" applyAlignment="1">
      <alignment vertical="top"/>
    </xf>
    <xf numFmtId="0" fontId="12" fillId="0" borderId="17" xfId="3" applyFont="1" applyFill="1" applyBorder="1" applyAlignment="1">
      <alignment vertical="top"/>
    </xf>
    <xf numFmtId="0" fontId="12" fillId="0" borderId="0" xfId="3" applyFont="1" applyFill="1" applyBorder="1" applyAlignment="1">
      <alignment vertical="top"/>
    </xf>
    <xf numFmtId="0" fontId="12" fillId="0" borderId="29" xfId="3" applyFont="1" applyFill="1" applyBorder="1" applyAlignment="1">
      <alignment vertical="top"/>
    </xf>
    <xf numFmtId="0" fontId="14" fillId="0" borderId="1" xfId="0" applyFont="1" applyFill="1" applyBorder="1"/>
    <xf numFmtId="0" fontId="14" fillId="0" borderId="2" xfId="0" applyFont="1" applyFill="1" applyBorder="1"/>
    <xf numFmtId="0" fontId="12" fillId="0" borderId="20" xfId="3" applyFont="1" applyFill="1" applyBorder="1" applyAlignment="1">
      <alignment vertical="top"/>
    </xf>
    <xf numFmtId="0" fontId="13" fillId="0" borderId="1" xfId="3" applyFont="1" applyFill="1" applyBorder="1" applyAlignment="1">
      <alignment vertical="top"/>
    </xf>
    <xf numFmtId="0" fontId="13" fillId="0" borderId="18" xfId="3" applyFont="1" applyFill="1" applyBorder="1" applyAlignment="1">
      <alignment vertical="top"/>
    </xf>
    <xf numFmtId="49" fontId="13" fillId="0" borderId="31" xfId="3" applyNumberFormat="1" applyFont="1" applyBorder="1" applyAlignment="1">
      <alignment horizontal="center" vertical="top"/>
    </xf>
    <xf numFmtId="0" fontId="13" fillId="0" borderId="0" xfId="3" applyFont="1" applyFill="1" applyBorder="1" applyAlignment="1">
      <alignment vertical="top"/>
    </xf>
    <xf numFmtId="0" fontId="13" fillId="0" borderId="24" xfId="3" applyFont="1" applyFill="1" applyBorder="1" applyAlignment="1">
      <alignment horizontal="center" vertical="top"/>
    </xf>
    <xf numFmtId="0" fontId="13" fillId="0" borderId="22" xfId="3" applyFont="1" applyFill="1" applyBorder="1" applyAlignment="1">
      <alignment vertical="top"/>
    </xf>
    <xf numFmtId="0" fontId="13" fillId="0" borderId="8" xfId="3" applyFont="1" applyFill="1" applyBorder="1" applyAlignment="1">
      <alignment vertical="top"/>
    </xf>
    <xf numFmtId="0" fontId="13" fillId="0" borderId="7" xfId="3" applyFont="1" applyFill="1" applyBorder="1" applyAlignment="1">
      <alignment vertical="top"/>
    </xf>
    <xf numFmtId="0" fontId="15" fillId="0" borderId="0" xfId="3" applyFont="1" applyFill="1" applyBorder="1" applyAlignment="1"/>
    <xf numFmtId="0" fontId="15" fillId="0" borderId="23" xfId="3" applyFont="1" applyFill="1" applyBorder="1" applyAlignment="1"/>
    <xf numFmtId="0" fontId="15" fillId="0" borderId="25" xfId="3" applyFont="1" applyFill="1" applyBorder="1" applyAlignment="1"/>
    <xf numFmtId="0" fontId="15" fillId="0" borderId="27" xfId="3" applyFont="1" applyFill="1" applyBorder="1" applyAlignment="1"/>
    <xf numFmtId="0" fontId="15" fillId="0" borderId="13" xfId="3" applyFont="1" applyFill="1" applyBorder="1" applyAlignment="1"/>
    <xf numFmtId="0" fontId="16" fillId="0" borderId="13" xfId="3" applyFont="1" applyFill="1" applyBorder="1" applyAlignment="1"/>
    <xf numFmtId="0" fontId="16" fillId="0" borderId="19" xfId="3" applyFont="1" applyFill="1" applyBorder="1" applyAlignment="1"/>
    <xf numFmtId="0" fontId="15" fillId="0" borderId="17" xfId="3" applyFont="1" applyFill="1" applyBorder="1" applyAlignment="1"/>
    <xf numFmtId="0" fontId="16" fillId="0" borderId="17" xfId="3" applyFont="1" applyFill="1" applyBorder="1" applyAlignment="1"/>
    <xf numFmtId="0" fontId="16" fillId="0" borderId="0" xfId="3" applyFont="1" applyFill="1" applyBorder="1" applyAlignment="1"/>
    <xf numFmtId="0" fontId="14" fillId="0" borderId="13" xfId="0" applyFont="1" applyFill="1" applyBorder="1"/>
    <xf numFmtId="0" fontId="15" fillId="0" borderId="8" xfId="3" applyFont="1" applyFill="1" applyBorder="1" applyAlignment="1"/>
    <xf numFmtId="0" fontId="14" fillId="0" borderId="8" xfId="0" applyFont="1" applyFill="1" applyBorder="1"/>
    <xf numFmtId="0" fontId="16" fillId="0" borderId="8" xfId="3" applyFont="1" applyFill="1" applyBorder="1" applyAlignment="1"/>
    <xf numFmtId="0" fontId="16" fillId="0" borderId="15" xfId="3" applyFont="1" applyFill="1" applyBorder="1" applyAlignment="1"/>
    <xf numFmtId="0" fontId="15" fillId="0" borderId="4" xfId="3" applyFont="1" applyFill="1" applyBorder="1" applyAlignment="1"/>
    <xf numFmtId="0" fontId="15" fillId="0" borderId="7" xfId="3" applyFont="1" applyFill="1" applyBorder="1" applyAlignment="1"/>
    <xf numFmtId="0" fontId="15" fillId="0" borderId="9" xfId="3" applyFont="1" applyFill="1" applyBorder="1" applyAlignment="1"/>
    <xf numFmtId="0" fontId="16" fillId="0" borderId="10" xfId="3" applyFont="1" applyFill="1" applyBorder="1" applyAlignment="1"/>
    <xf numFmtId="0" fontId="16" fillId="0" borderId="11" xfId="3" applyFont="1" applyFill="1" applyBorder="1" applyAlignment="1"/>
    <xf numFmtId="0" fontId="15" fillId="0" borderId="10" xfId="3" applyFont="1" applyFill="1" applyBorder="1" applyAlignment="1"/>
    <xf numFmtId="0" fontId="15" fillId="0" borderId="11" xfId="3" applyFont="1" applyFill="1" applyBorder="1" applyAlignment="1"/>
    <xf numFmtId="0" fontId="15" fillId="0" borderId="12" xfId="3" applyFont="1" applyFill="1" applyBorder="1" applyAlignment="1"/>
    <xf numFmtId="0" fontId="15" fillId="0" borderId="14" xfId="3" applyFont="1" applyFill="1" applyBorder="1" applyAlignment="1"/>
    <xf numFmtId="0" fontId="15" fillId="0" borderId="21" xfId="3" applyFont="1" applyFill="1" applyBorder="1" applyAlignment="1"/>
    <xf numFmtId="0" fontId="15" fillId="0" borderId="22" xfId="3" applyFont="1" applyFill="1" applyBorder="1" applyAlignment="1"/>
    <xf numFmtId="0" fontId="15" fillId="0" borderId="28" xfId="3" applyFont="1" applyFill="1" applyBorder="1" applyAlignment="1"/>
    <xf numFmtId="0" fontId="15" fillId="2" borderId="1" xfId="3" applyFont="1" applyFill="1" applyBorder="1" applyAlignment="1"/>
    <xf numFmtId="0" fontId="15" fillId="2" borderId="2" xfId="3" applyFont="1" applyFill="1" applyBorder="1" applyAlignment="1"/>
    <xf numFmtId="49" fontId="7" fillId="0" borderId="0" xfId="0" applyNumberFormat="1" applyFont="1" applyFill="1"/>
    <xf numFmtId="43" fontId="10" fillId="0" borderId="3" xfId="1" applyFont="1" applyBorder="1" applyAlignment="1">
      <alignment horizontal="center" vertical="top"/>
    </xf>
    <xf numFmtId="43" fontId="7" fillId="0" borderId="0" xfId="0" applyNumberFormat="1" applyFont="1" applyFill="1"/>
    <xf numFmtId="0" fontId="7" fillId="4" borderId="0" xfId="0" applyFont="1" applyFill="1"/>
    <xf numFmtId="0" fontId="15" fillId="2" borderId="25" xfId="3" applyFont="1" applyFill="1" applyBorder="1" applyAlignment="1">
      <alignment horizontal="center"/>
    </xf>
    <xf numFmtId="0" fontId="15" fillId="2" borderId="21" xfId="3" applyFont="1" applyFill="1" applyBorder="1" applyAlignment="1">
      <alignment horizontal="center"/>
    </xf>
    <xf numFmtId="0" fontId="15" fillId="2" borderId="24" xfId="3" applyFont="1" applyFill="1" applyBorder="1" applyAlignment="1">
      <alignment horizontal="center"/>
    </xf>
    <xf numFmtId="0" fontId="16" fillId="0" borderId="28" xfId="3" applyFont="1" applyBorder="1" applyAlignment="1"/>
    <xf numFmtId="43" fontId="13" fillId="0" borderId="3" xfId="3" applyNumberFormat="1" applyFont="1" applyBorder="1" applyAlignment="1">
      <alignment vertical="top"/>
    </xf>
    <xf numFmtId="43" fontId="12" fillId="0" borderId="4" xfId="1" applyFont="1" applyBorder="1" applyAlignment="1">
      <alignment vertical="top"/>
    </xf>
    <xf numFmtId="43" fontId="12" fillId="0" borderId="9" xfId="1" applyFont="1" applyBorder="1" applyAlignment="1">
      <alignment vertical="top"/>
    </xf>
    <xf numFmtId="49" fontId="12" fillId="0" borderId="9" xfId="1" applyNumberFormat="1" applyFont="1" applyBorder="1" applyAlignment="1">
      <alignment horizontal="center" vertical="top"/>
    </xf>
    <xf numFmtId="43" fontId="12" fillId="0" borderId="12" xfId="1" applyFont="1" applyBorder="1" applyAlignment="1">
      <alignment vertical="top"/>
    </xf>
    <xf numFmtId="43" fontId="12" fillId="0" borderId="4" xfId="1" applyFont="1" applyFill="1" applyBorder="1" applyAlignment="1">
      <alignment vertical="top"/>
    </xf>
    <xf numFmtId="43" fontId="12" fillId="0" borderId="9" xfId="1" applyFont="1" applyFill="1" applyBorder="1" applyAlignment="1">
      <alignment vertical="top"/>
    </xf>
    <xf numFmtId="0" fontId="12" fillId="0" borderId="12" xfId="3" applyFont="1" applyFill="1" applyBorder="1" applyAlignment="1">
      <alignment vertical="top"/>
    </xf>
    <xf numFmtId="43" fontId="12" fillId="0" borderId="14" xfId="1" applyFont="1" applyFill="1" applyBorder="1" applyAlignment="1">
      <alignment vertical="top"/>
    </xf>
    <xf numFmtId="43" fontId="13" fillId="0" borderId="3" xfId="3" applyNumberFormat="1" applyFont="1" applyFill="1" applyBorder="1" applyAlignment="1">
      <alignment vertical="top"/>
    </xf>
    <xf numFmtId="43" fontId="12" fillId="0" borderId="12" xfId="1" applyFont="1" applyFill="1" applyBorder="1" applyAlignment="1">
      <alignment vertical="top"/>
    </xf>
    <xf numFmtId="43" fontId="12" fillId="0" borderId="16" xfId="1" applyFont="1" applyFill="1" applyBorder="1" applyAlignment="1">
      <alignment vertical="top"/>
    </xf>
    <xf numFmtId="43" fontId="12" fillId="0" borderId="13" xfId="1" applyFont="1" applyFill="1" applyBorder="1" applyAlignment="1">
      <alignment vertical="top"/>
    </xf>
    <xf numFmtId="43" fontId="12" fillId="0" borderId="8" xfId="1" applyFont="1" applyFill="1" applyBorder="1" applyAlignment="1">
      <alignment vertical="top"/>
    </xf>
    <xf numFmtId="49" fontId="12" fillId="0" borderId="4" xfId="1" applyNumberFormat="1" applyFont="1" applyFill="1" applyBorder="1" applyAlignment="1">
      <alignment horizontal="center" vertical="top"/>
    </xf>
    <xf numFmtId="43" fontId="14" fillId="0" borderId="3" xfId="0" applyNumberFormat="1" applyFont="1" applyFill="1" applyBorder="1"/>
    <xf numFmtId="43" fontId="12" fillId="0" borderId="17" xfId="1" applyFont="1" applyFill="1" applyBorder="1" applyAlignment="1">
      <alignment vertical="top"/>
    </xf>
    <xf numFmtId="0" fontId="12" fillId="0" borderId="16" xfId="3" applyFont="1" applyFill="1" applyBorder="1" applyAlignment="1">
      <alignment vertical="top"/>
    </xf>
    <xf numFmtId="0" fontId="13" fillId="0" borderId="3" xfId="3" applyFont="1" applyFill="1" applyBorder="1" applyAlignment="1">
      <alignment vertical="top"/>
    </xf>
    <xf numFmtId="49" fontId="12" fillId="0" borderId="8" xfId="1" applyNumberFormat="1" applyFont="1" applyFill="1" applyBorder="1" applyAlignment="1">
      <alignment horizontal="center" vertical="top"/>
    </xf>
    <xf numFmtId="0" fontId="17" fillId="0" borderId="16" xfId="0" applyFont="1" applyBorder="1"/>
    <xf numFmtId="49" fontId="12" fillId="0" borderId="16" xfId="1" applyNumberFormat="1" applyFont="1" applyFill="1" applyBorder="1" applyAlignment="1">
      <alignment horizontal="center" vertical="top"/>
    </xf>
    <xf numFmtId="43" fontId="12" fillId="0" borderId="15" xfId="1" applyFont="1" applyFill="1" applyBorder="1" applyAlignment="1">
      <alignment vertical="top"/>
    </xf>
    <xf numFmtId="0" fontId="13" fillId="0" borderId="23" xfId="3" applyFont="1" applyFill="1" applyBorder="1" applyAlignment="1">
      <alignment vertical="top"/>
    </xf>
    <xf numFmtId="0" fontId="13" fillId="0" borderId="24" xfId="3" applyFont="1" applyFill="1" applyBorder="1" applyAlignment="1">
      <alignment vertical="top"/>
    </xf>
    <xf numFmtId="43" fontId="15" fillId="3" borderId="24" xfId="3" applyNumberFormat="1" applyFont="1" applyFill="1" applyBorder="1" applyAlignment="1"/>
    <xf numFmtId="0" fontId="15" fillId="0" borderId="3" xfId="3" applyFont="1" applyFill="1" applyBorder="1" applyAlignment="1"/>
    <xf numFmtId="49" fontId="12" fillId="0" borderId="17" xfId="1" applyNumberFormat="1" applyFont="1" applyFill="1" applyBorder="1" applyAlignment="1">
      <alignment horizontal="center" vertical="top"/>
    </xf>
    <xf numFmtId="49" fontId="12" fillId="4" borderId="13" xfId="1" applyNumberFormat="1" applyFont="1" applyFill="1" applyBorder="1" applyAlignment="1">
      <alignment horizontal="center" vertical="top"/>
    </xf>
    <xf numFmtId="49" fontId="12" fillId="4" borderId="8" xfId="1" applyNumberFormat="1" applyFont="1" applyFill="1" applyBorder="1" applyAlignment="1">
      <alignment horizontal="center" vertical="top"/>
    </xf>
    <xf numFmtId="49" fontId="12" fillId="4" borderId="4" xfId="1" applyNumberFormat="1" applyFont="1" applyFill="1" applyBorder="1" applyAlignment="1">
      <alignment horizontal="center" vertical="top"/>
    </xf>
    <xf numFmtId="49" fontId="12" fillId="0" borderId="13" xfId="1" applyNumberFormat="1" applyFont="1" applyFill="1" applyBorder="1" applyAlignment="1">
      <alignment horizontal="center" vertical="top"/>
    </xf>
    <xf numFmtId="49" fontId="12" fillId="0" borderId="3" xfId="1" applyNumberFormat="1" applyFont="1" applyFill="1" applyBorder="1" applyAlignment="1">
      <alignment horizontal="center" vertical="top"/>
    </xf>
    <xf numFmtId="43" fontId="15" fillId="2" borderId="3" xfId="3" applyNumberFormat="1" applyFont="1" applyFill="1" applyBorder="1" applyAlignment="1"/>
    <xf numFmtId="4" fontId="13" fillId="0" borderId="3" xfId="3" applyNumberFormat="1" applyFont="1" applyBorder="1" applyAlignment="1">
      <alignment horizontal="center" vertical="top"/>
    </xf>
    <xf numFmtId="4" fontId="12" fillId="0" borderId="8" xfId="3" applyNumberFormat="1" applyFont="1" applyBorder="1" applyAlignment="1">
      <alignment horizontal="center" vertical="top"/>
    </xf>
    <xf numFmtId="4" fontId="12" fillId="0" borderId="10" xfId="3" applyNumberFormat="1" applyFont="1" applyBorder="1" applyAlignment="1">
      <alignment horizontal="center" vertical="top"/>
    </xf>
    <xf numFmtId="164" fontId="13" fillId="0" borderId="3" xfId="2" applyFont="1" applyBorder="1" applyAlignment="1">
      <alignment vertical="top"/>
    </xf>
    <xf numFmtId="164" fontId="12" fillId="0" borderId="4" xfId="2" applyFont="1" applyFill="1" applyBorder="1" applyAlignment="1">
      <alignment vertical="top"/>
    </xf>
    <xf numFmtId="164" fontId="12" fillId="0" borderId="9" xfId="2" applyFont="1" applyFill="1" applyBorder="1" applyAlignment="1">
      <alignment vertical="top"/>
    </xf>
    <xf numFmtId="49" fontId="12" fillId="0" borderId="13" xfId="2" applyNumberFormat="1" applyFont="1" applyFill="1" applyBorder="1" applyAlignment="1">
      <alignment horizontal="center" vertical="top"/>
    </xf>
    <xf numFmtId="164" fontId="12" fillId="0" borderId="12" xfId="2" applyFont="1" applyFill="1" applyBorder="1" applyAlignment="1">
      <alignment vertical="top"/>
    </xf>
    <xf numFmtId="164" fontId="13" fillId="0" borderId="3" xfId="2" applyFont="1" applyFill="1" applyBorder="1" applyAlignment="1">
      <alignment vertical="top"/>
    </xf>
    <xf numFmtId="49" fontId="12" fillId="0" borderId="12" xfId="2" applyNumberFormat="1" applyFont="1" applyFill="1" applyBorder="1" applyAlignment="1">
      <alignment horizontal="center" vertical="top"/>
    </xf>
    <xf numFmtId="164" fontId="12" fillId="0" borderId="17" xfId="2" applyFont="1" applyFill="1" applyBorder="1" applyAlignment="1">
      <alignment vertical="top"/>
    </xf>
    <xf numFmtId="164" fontId="14" fillId="0" borderId="3" xfId="2" applyFont="1" applyFill="1" applyBorder="1"/>
    <xf numFmtId="49" fontId="12" fillId="0" borderId="17" xfId="2" applyNumberFormat="1" applyFont="1" applyFill="1" applyBorder="1" applyAlignment="1">
      <alignment horizontal="center" vertical="top"/>
    </xf>
    <xf numFmtId="164" fontId="12" fillId="0" borderId="16" xfId="2" applyFont="1" applyFill="1" applyBorder="1" applyAlignment="1">
      <alignment vertical="top"/>
    </xf>
    <xf numFmtId="164" fontId="12" fillId="0" borderId="13" xfId="2" applyFont="1" applyFill="1" applyBorder="1" applyAlignment="1">
      <alignment vertical="top"/>
    </xf>
    <xf numFmtId="49" fontId="12" fillId="0" borderId="3" xfId="2" applyNumberFormat="1" applyFont="1" applyFill="1" applyBorder="1" applyAlignment="1">
      <alignment horizontal="center" vertical="top"/>
    </xf>
    <xf numFmtId="49" fontId="12" fillId="0" borderId="23" xfId="2" applyNumberFormat="1" applyFont="1" applyFill="1" applyBorder="1" applyAlignment="1">
      <alignment horizontal="center" vertical="top"/>
    </xf>
    <xf numFmtId="49" fontId="12" fillId="0" borderId="24" xfId="2" applyNumberFormat="1" applyFont="1" applyFill="1" applyBorder="1" applyAlignment="1">
      <alignment horizontal="center" vertical="top"/>
    </xf>
    <xf numFmtId="49" fontId="12" fillId="0" borderId="16" xfId="2" applyNumberFormat="1" applyFont="1" applyFill="1" applyBorder="1" applyAlignment="1">
      <alignment horizontal="center" vertical="top"/>
    </xf>
    <xf numFmtId="49" fontId="12" fillId="0" borderId="4" xfId="2" applyNumberFormat="1" applyFont="1" applyFill="1" applyBorder="1" applyAlignment="1">
      <alignment horizontal="center" vertical="top"/>
    </xf>
    <xf numFmtId="164" fontId="15" fillId="3" borderId="3" xfId="2" applyFont="1" applyFill="1" applyBorder="1" applyAlignment="1"/>
    <xf numFmtId="164" fontId="15" fillId="0" borderId="0" xfId="2" applyFont="1" applyFill="1" applyBorder="1" applyAlignment="1"/>
    <xf numFmtId="164" fontId="15" fillId="0" borderId="3" xfId="2" applyFont="1" applyFill="1" applyBorder="1" applyAlignment="1"/>
    <xf numFmtId="49" fontId="15" fillId="0" borderId="4" xfId="2" applyNumberFormat="1" applyFont="1" applyFill="1" applyBorder="1" applyAlignment="1"/>
    <xf numFmtId="49" fontId="15" fillId="0" borderId="12" xfId="2" applyNumberFormat="1" applyFont="1" applyFill="1" applyBorder="1" applyAlignment="1"/>
    <xf numFmtId="49" fontId="16" fillId="0" borderId="3" xfId="2" applyNumberFormat="1" applyFont="1" applyFill="1" applyBorder="1" applyAlignment="1">
      <alignment horizontal="center"/>
    </xf>
    <xf numFmtId="49" fontId="16" fillId="0" borderId="0" xfId="2" applyNumberFormat="1" applyFont="1" applyFill="1" applyBorder="1" applyAlignment="1">
      <alignment horizontal="center"/>
    </xf>
    <xf numFmtId="164" fontId="15" fillId="2" borderId="3" xfId="2" applyFont="1" applyFill="1" applyBorder="1" applyAlignment="1"/>
    <xf numFmtId="0" fontId="17" fillId="2" borderId="31" xfId="0" applyFont="1" applyFill="1" applyBorder="1"/>
    <xf numFmtId="0" fontId="13" fillId="2" borderId="24" xfId="3" applyFont="1" applyFill="1" applyBorder="1" applyAlignment="1">
      <alignment horizontal="center" vertical="top"/>
    </xf>
    <xf numFmtId="0" fontId="13" fillId="4" borderId="24" xfId="3" applyFont="1" applyFill="1" applyBorder="1" applyAlignment="1">
      <alignment horizontal="center" vertical="top"/>
    </xf>
    <xf numFmtId="4" fontId="12" fillId="0" borderId="13" xfId="3" applyNumberFormat="1" applyFont="1" applyBorder="1" applyAlignment="1">
      <alignment horizontal="center" vertical="top"/>
    </xf>
    <xf numFmtId="164" fontId="12" fillId="0" borderId="8" xfId="2" applyFont="1" applyFill="1" applyBorder="1" applyAlignment="1">
      <alignment vertical="top"/>
    </xf>
    <xf numFmtId="164" fontId="12" fillId="0" borderId="0" xfId="2" applyFont="1" applyFill="1" applyBorder="1" applyAlignment="1">
      <alignment vertical="top"/>
    </xf>
    <xf numFmtId="49" fontId="12" fillId="0" borderId="19" xfId="2" applyNumberFormat="1" applyFont="1" applyFill="1" applyBorder="1" applyAlignment="1">
      <alignment horizontal="center" vertical="top"/>
    </xf>
    <xf numFmtId="43" fontId="12" fillId="0" borderId="3" xfId="1" applyFont="1" applyFill="1" applyBorder="1" applyAlignment="1">
      <alignment vertical="top"/>
    </xf>
    <xf numFmtId="49" fontId="12" fillId="0" borderId="9" xfId="2" applyNumberFormat="1" applyFont="1" applyFill="1" applyBorder="1" applyAlignment="1">
      <alignment horizontal="center" vertical="top"/>
    </xf>
    <xf numFmtId="164" fontId="15" fillId="3" borderId="1" xfId="2" applyFont="1" applyFill="1" applyBorder="1" applyAlignment="1"/>
    <xf numFmtId="49" fontId="15" fillId="0" borderId="8" xfId="2" applyNumberFormat="1" applyFont="1" applyFill="1" applyBorder="1" applyAlignment="1"/>
    <xf numFmtId="49" fontId="15" fillId="0" borderId="13" xfId="2" applyNumberFormat="1" applyFont="1" applyFill="1" applyBorder="1" applyAlignment="1"/>
    <xf numFmtId="0" fontId="13" fillId="2" borderId="21" xfId="3" applyFont="1" applyFill="1" applyBorder="1" applyAlignment="1">
      <alignment horizontal="center" vertical="top"/>
    </xf>
    <xf numFmtId="4" fontId="12" fillId="0" borderId="4" xfId="3" applyNumberFormat="1" applyFont="1" applyBorder="1" applyAlignment="1">
      <alignment horizontal="center" vertical="top"/>
    </xf>
    <xf numFmtId="4" fontId="12" fillId="0" borderId="9" xfId="3" applyNumberFormat="1" applyFont="1" applyBorder="1" applyAlignment="1">
      <alignment horizontal="center" vertical="top"/>
    </xf>
    <xf numFmtId="4" fontId="12" fillId="0" borderId="12" xfId="3" applyNumberFormat="1" applyFont="1" applyBorder="1" applyAlignment="1">
      <alignment horizontal="center" vertical="top"/>
    </xf>
    <xf numFmtId="164" fontId="12" fillId="0" borderId="10" xfId="2" applyFont="1" applyFill="1" applyBorder="1" applyAlignment="1">
      <alignment vertical="top"/>
    </xf>
    <xf numFmtId="49" fontId="13" fillId="0" borderId="3" xfId="2" applyNumberFormat="1" applyFont="1" applyFill="1" applyBorder="1" applyAlignment="1">
      <alignment horizontal="center" vertical="top"/>
    </xf>
    <xf numFmtId="49" fontId="12" fillId="0" borderId="0" xfId="2" applyNumberFormat="1" applyFont="1" applyFill="1" applyBorder="1" applyAlignment="1">
      <alignment horizontal="center" vertical="top"/>
    </xf>
    <xf numFmtId="43" fontId="13" fillId="0" borderId="3" xfId="4" applyFont="1" applyBorder="1" applyAlignment="1">
      <alignment horizontal="center" vertical="top"/>
    </xf>
    <xf numFmtId="43" fontId="12" fillId="0" borderId="4" xfId="4" applyFont="1" applyBorder="1" applyAlignment="1">
      <alignment horizontal="center" vertical="top"/>
    </xf>
    <xf numFmtId="0" fontId="7" fillId="0" borderId="15" xfId="0" applyFont="1" applyFill="1" applyBorder="1"/>
    <xf numFmtId="0" fontId="4" fillId="4" borderId="1" xfId="3" applyFont="1" applyFill="1" applyBorder="1" applyAlignment="1">
      <alignment horizontal="center"/>
    </xf>
    <xf numFmtId="0" fontId="4" fillId="4" borderId="2" xfId="3" applyFont="1" applyFill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quotePrefix="1" applyFont="1" applyAlignment="1">
      <alignment horizontal="center"/>
    </xf>
    <xf numFmtId="0" fontId="15" fillId="3" borderId="1" xfId="3" applyFont="1" applyFill="1" applyBorder="1" applyAlignment="1"/>
    <xf numFmtId="0" fontId="15" fillId="3" borderId="2" xfId="3" applyFont="1" applyFill="1" applyBorder="1" applyAlignment="1"/>
    <xf numFmtId="0" fontId="15" fillId="3" borderId="18" xfId="3" applyFont="1" applyFill="1" applyBorder="1" applyAlignment="1"/>
    <xf numFmtId="0" fontId="13" fillId="0" borderId="1" xfId="3" applyFont="1" applyBorder="1" applyAlignment="1">
      <alignment vertical="top"/>
    </xf>
    <xf numFmtId="0" fontId="13" fillId="0" borderId="18" xfId="3" applyFont="1" applyBorder="1" applyAlignment="1">
      <alignment vertical="top"/>
    </xf>
    <xf numFmtId="0" fontId="12" fillId="0" borderId="8" xfId="3" applyFont="1" applyBorder="1" applyAlignment="1">
      <alignment vertical="top"/>
    </xf>
    <xf numFmtId="0" fontId="12" fillId="0" borderId="7" xfId="3" applyFont="1" applyBorder="1" applyAlignment="1">
      <alignment vertical="top"/>
    </xf>
    <xf numFmtId="0" fontId="12" fillId="0" borderId="10" xfId="3" applyFont="1" applyBorder="1" applyAlignment="1">
      <alignment vertical="top"/>
    </xf>
    <xf numFmtId="0" fontId="12" fillId="0" borderId="11" xfId="3" applyFont="1" applyBorder="1" applyAlignment="1">
      <alignment vertical="top"/>
    </xf>
    <xf numFmtId="0" fontId="13" fillId="0" borderId="1" xfId="3" applyFont="1" applyFill="1" applyBorder="1" applyAlignment="1">
      <alignment vertical="top"/>
    </xf>
    <xf numFmtId="0" fontId="13" fillId="0" borderId="18" xfId="3" applyFont="1" applyFill="1" applyBorder="1" applyAlignment="1">
      <alignment vertical="top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161924</xdr:colOff>
      <xdr:row>1</xdr:row>
      <xdr:rowOff>171449</xdr:rowOff>
    </xdr:from>
    <xdr:to>
      <xdr:col>8</xdr:col>
      <xdr:colOff>790575</xdr:colOff>
      <xdr:row>9</xdr:row>
      <xdr:rowOff>9525</xdr:rowOff>
    </xdr:to>
    <xdr:pic>
      <xdr:nvPicPr>
        <xdr:cNvPr id="2" name="1 Imagen" descr="C:\Users\dvt\AppData\Local\Microsoft\Windows\INetCache\Content.Word\Gob Dominicano_Dir General de Desarrollo Fronterizo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4" y="361949"/>
          <a:ext cx="1419226" cy="15049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40"/>
  <sheetViews>
    <sheetView tabSelected="1" topLeftCell="E13" zoomScaleNormal="100" workbookViewId="0">
      <selection activeCell="C137" sqref="C137:D137"/>
    </sheetView>
  </sheetViews>
  <sheetFormatPr baseColWidth="10" defaultRowHeight="15" x14ac:dyDescent="0.25"/>
  <cols>
    <col min="1" max="1" width="2.7109375" style="1" customWidth="1"/>
    <col min="2" max="2" width="4.140625" style="1" customWidth="1"/>
    <col min="3" max="3" width="11.42578125" style="1"/>
    <col min="4" max="4" width="17.140625" style="1" customWidth="1"/>
    <col min="5" max="5" width="12.28515625" style="1" customWidth="1"/>
    <col min="6" max="6" width="8.7109375" style="1" customWidth="1"/>
    <col min="7" max="7" width="13.42578125" style="1" customWidth="1"/>
    <col min="8" max="8" width="11.85546875" style="1" customWidth="1"/>
    <col min="9" max="9" width="12.140625" style="1" customWidth="1"/>
    <col min="10" max="10" width="12.42578125" style="1" customWidth="1"/>
    <col min="11" max="11" width="12.5703125" style="1" customWidth="1"/>
    <col min="12" max="12" width="13.28515625" style="1" customWidth="1"/>
    <col min="13" max="13" width="13.42578125" style="1" customWidth="1"/>
    <col min="14" max="14" width="13.140625" style="1" customWidth="1"/>
    <col min="15" max="15" width="12.7109375" style="1" customWidth="1"/>
    <col min="16" max="16384" width="11.42578125" style="1"/>
  </cols>
  <sheetData>
    <row r="7" spans="1:15" ht="18.75" x14ac:dyDescent="0.3">
      <c r="B7" s="3"/>
      <c r="C7" s="2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</row>
    <row r="8" spans="1:15" ht="18.75" x14ac:dyDescent="0.3">
      <c r="A8" s="3"/>
      <c r="B8" s="3"/>
      <c r="D8" s="270"/>
      <c r="E8" s="270"/>
      <c r="F8" s="270"/>
      <c r="G8" s="270"/>
      <c r="H8" s="80"/>
      <c r="I8" s="80"/>
      <c r="J8" s="80"/>
      <c r="K8" s="80"/>
      <c r="L8" s="80"/>
      <c r="M8" s="80"/>
      <c r="N8" s="80"/>
      <c r="O8" s="2"/>
    </row>
    <row r="9" spans="1:15" ht="18.75" x14ac:dyDescent="0.3">
      <c r="A9" s="3"/>
      <c r="B9" s="3"/>
      <c r="C9" s="55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</row>
    <row r="10" spans="1:15" x14ac:dyDescent="0.25">
      <c r="A10" s="270" t="s">
        <v>0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</row>
    <row r="11" spans="1:15" x14ac:dyDescent="0.25">
      <c r="A11" s="270" t="s">
        <v>1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</row>
    <row r="12" spans="1:15" ht="15.75" thickBot="1" x14ac:dyDescent="0.3">
      <c r="A12" s="269" t="s">
        <v>2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</row>
    <row r="13" spans="1:15" ht="15.75" thickBot="1" x14ac:dyDescent="0.3">
      <c r="A13" s="79"/>
      <c r="B13" s="79"/>
      <c r="C13" s="79"/>
      <c r="D13" s="79"/>
      <c r="E13" s="79"/>
      <c r="F13" s="79"/>
      <c r="G13" s="267" t="s">
        <v>3</v>
      </c>
      <c r="H13" s="268"/>
      <c r="I13" s="268"/>
      <c r="J13" s="268"/>
      <c r="K13" s="268"/>
      <c r="L13" s="268"/>
      <c r="M13" s="268"/>
      <c r="N13" s="81"/>
      <c r="O13" s="79"/>
    </row>
    <row r="14" spans="1:15" x14ac:dyDescent="0.25">
      <c r="A14" s="69" t="s">
        <v>4</v>
      </c>
      <c r="B14" s="111"/>
      <c r="C14" s="70"/>
      <c r="D14" s="71" t="s">
        <v>14</v>
      </c>
      <c r="E14" s="51" t="s">
        <v>5</v>
      </c>
      <c r="F14" s="179" t="s">
        <v>5</v>
      </c>
      <c r="G14" s="75"/>
      <c r="H14" s="245"/>
      <c r="I14" s="76"/>
      <c r="J14" s="76"/>
      <c r="K14" s="76"/>
      <c r="L14" s="76"/>
      <c r="M14" s="76"/>
      <c r="N14" s="76"/>
      <c r="O14" s="51"/>
    </row>
    <row r="15" spans="1:15" ht="15.75" thickBot="1" x14ac:dyDescent="0.3">
      <c r="A15" s="72"/>
      <c r="B15" s="112"/>
      <c r="C15" s="73"/>
      <c r="D15" s="74"/>
      <c r="E15" s="181" t="s">
        <v>6</v>
      </c>
      <c r="F15" s="180" t="s">
        <v>7</v>
      </c>
      <c r="G15" s="52" t="s">
        <v>8</v>
      </c>
      <c r="H15" s="246" t="s">
        <v>9</v>
      </c>
      <c r="I15" s="257" t="s">
        <v>10</v>
      </c>
      <c r="J15" s="257" t="s">
        <v>11</v>
      </c>
      <c r="K15" s="53" t="s">
        <v>12</v>
      </c>
      <c r="L15" s="53" t="s">
        <v>13</v>
      </c>
      <c r="M15" s="53" t="s">
        <v>168</v>
      </c>
      <c r="N15" s="53" t="s">
        <v>192</v>
      </c>
      <c r="O15" s="54" t="s">
        <v>14</v>
      </c>
    </row>
    <row r="16" spans="1:15" ht="15.75" thickBot="1" x14ac:dyDescent="0.3">
      <c r="A16" s="108"/>
      <c r="B16" s="108"/>
      <c r="C16" s="109"/>
      <c r="D16" s="110"/>
      <c r="E16" s="182"/>
      <c r="F16" s="110"/>
      <c r="G16" s="56"/>
      <c r="H16" s="247"/>
      <c r="I16" s="247"/>
      <c r="J16" s="247"/>
      <c r="K16" s="56"/>
      <c r="L16" s="56"/>
      <c r="M16" s="56"/>
      <c r="N16" s="56"/>
      <c r="O16" s="57"/>
    </row>
    <row r="17" spans="1:15" ht="15.75" thickBot="1" x14ac:dyDescent="0.3">
      <c r="A17" s="115" t="s">
        <v>15</v>
      </c>
      <c r="B17" s="115"/>
      <c r="C17" s="275" t="s">
        <v>16</v>
      </c>
      <c r="D17" s="276"/>
      <c r="E17" s="183">
        <v>149625649</v>
      </c>
      <c r="F17" s="60" t="s">
        <v>17</v>
      </c>
      <c r="G17" s="217">
        <v>11673160.25</v>
      </c>
      <c r="H17" s="217">
        <v>11581218.549999999</v>
      </c>
      <c r="I17" s="217">
        <v>11637765.1</v>
      </c>
      <c r="J17" s="217">
        <v>12307509.069999998</v>
      </c>
      <c r="K17" s="217">
        <v>11731423.449999999</v>
      </c>
      <c r="L17" s="5">
        <v>12441602.059999999</v>
      </c>
      <c r="M17" s="5">
        <f>+M18+M19+M22</f>
        <v>11657675.23</v>
      </c>
      <c r="N17" s="5">
        <f>+N18+N19+N22</f>
        <v>11545075.33</v>
      </c>
      <c r="O17" s="4">
        <f>+N17+M17+L17+K17+J17+I17+H17+G17</f>
        <v>94575429.040000007</v>
      </c>
    </row>
    <row r="18" spans="1:15" ht="15.75" thickBot="1" x14ac:dyDescent="0.3">
      <c r="A18" s="116"/>
      <c r="B18" s="84" t="s">
        <v>18</v>
      </c>
      <c r="C18" s="277" t="s">
        <v>19</v>
      </c>
      <c r="D18" s="278"/>
      <c r="E18" s="184">
        <v>128433817</v>
      </c>
      <c r="F18" s="61"/>
      <c r="G18" s="218">
        <v>9973450.9100000001</v>
      </c>
      <c r="H18" s="218">
        <v>9893702.6999999993</v>
      </c>
      <c r="I18" s="258">
        <v>9942702.6999999993</v>
      </c>
      <c r="J18" s="258">
        <v>10012302.699999999</v>
      </c>
      <c r="K18" s="258">
        <v>10002302.66</v>
      </c>
      <c r="L18" s="44">
        <v>10716062.869999999</v>
      </c>
      <c r="M18" s="44">
        <v>9912502.6600000001</v>
      </c>
      <c r="N18" s="44">
        <v>9814835.9900000002</v>
      </c>
      <c r="O18" s="4">
        <f t="shared" ref="O18:O81" si="0">+N18+M18+L18+K18+J18+I18+H18+G18</f>
        <v>80267863.189999998</v>
      </c>
    </row>
    <row r="19" spans="1:15" ht="15.75" thickBot="1" x14ac:dyDescent="0.3">
      <c r="A19" s="117"/>
      <c r="B19" s="85" t="s">
        <v>20</v>
      </c>
      <c r="C19" s="279" t="s">
        <v>21</v>
      </c>
      <c r="D19" s="280"/>
      <c r="E19" s="185">
        <v>2966820</v>
      </c>
      <c r="F19" s="46"/>
      <c r="G19" s="219">
        <v>182235</v>
      </c>
      <c r="H19" s="219">
        <v>182235</v>
      </c>
      <c r="I19" s="259">
        <v>182235</v>
      </c>
      <c r="J19" s="259">
        <v>771846.03</v>
      </c>
      <c r="K19" s="259">
        <v>207235</v>
      </c>
      <c r="L19" s="42">
        <v>207235</v>
      </c>
      <c r="M19" s="42">
        <v>237235</v>
      </c>
      <c r="N19" s="42">
        <v>237235</v>
      </c>
      <c r="O19" s="4">
        <f t="shared" si="0"/>
        <v>2207491.0300000003</v>
      </c>
    </row>
    <row r="20" spans="1:15" ht="15.75" thickBot="1" x14ac:dyDescent="0.3">
      <c r="A20" s="117"/>
      <c r="B20" s="85" t="s">
        <v>22</v>
      </c>
      <c r="C20" s="118" t="s">
        <v>23</v>
      </c>
      <c r="D20" s="119"/>
      <c r="E20" s="186">
        <v>0</v>
      </c>
      <c r="F20" s="82"/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62">
        <v>0</v>
      </c>
      <c r="M20" s="62">
        <v>0</v>
      </c>
      <c r="N20" s="62">
        <v>0</v>
      </c>
      <c r="O20" s="4">
        <f t="shared" si="0"/>
        <v>0</v>
      </c>
    </row>
    <row r="21" spans="1:15" ht="15.75" thickBot="1" x14ac:dyDescent="0.3">
      <c r="A21" s="117"/>
      <c r="B21" s="85" t="s">
        <v>24</v>
      </c>
      <c r="C21" s="118" t="s">
        <v>25</v>
      </c>
      <c r="D21" s="119"/>
      <c r="E21" s="186">
        <v>0</v>
      </c>
      <c r="F21" s="82"/>
      <c r="G21" s="197">
        <v>0</v>
      </c>
      <c r="H21" s="197">
        <v>0</v>
      </c>
      <c r="I21" s="197">
        <v>0</v>
      </c>
      <c r="J21" s="197">
        <v>0</v>
      </c>
      <c r="K21" s="197">
        <v>0</v>
      </c>
      <c r="L21" s="62">
        <v>0</v>
      </c>
      <c r="M21" s="62">
        <v>0</v>
      </c>
      <c r="N21" s="62">
        <v>0</v>
      </c>
      <c r="O21" s="4">
        <f t="shared" si="0"/>
        <v>0</v>
      </c>
    </row>
    <row r="22" spans="1:15" ht="15.75" thickBot="1" x14ac:dyDescent="0.3">
      <c r="A22" s="117"/>
      <c r="B22" s="85" t="s">
        <v>26</v>
      </c>
      <c r="C22" s="279" t="s">
        <v>27</v>
      </c>
      <c r="D22" s="280"/>
      <c r="E22" s="187">
        <v>18225012</v>
      </c>
      <c r="F22" s="46"/>
      <c r="G22" s="219">
        <v>1517474.34</v>
      </c>
      <c r="H22" s="248">
        <v>1505280.85</v>
      </c>
      <c r="I22" s="260">
        <v>1512827.4</v>
      </c>
      <c r="J22" s="260">
        <v>1523360.34</v>
      </c>
      <c r="K22" s="260">
        <v>1521885.79</v>
      </c>
      <c r="L22" s="43">
        <v>1518304.19</v>
      </c>
      <c r="M22" s="43">
        <v>1507937.57</v>
      </c>
      <c r="N22" s="43">
        <v>1493004.34</v>
      </c>
      <c r="O22" s="4">
        <f t="shared" si="0"/>
        <v>12100074.819999998</v>
      </c>
    </row>
    <row r="23" spans="1:15" ht="15.75" thickBot="1" x14ac:dyDescent="0.3">
      <c r="A23" s="115" t="s">
        <v>28</v>
      </c>
      <c r="B23" s="86"/>
      <c r="C23" s="120" t="s">
        <v>29</v>
      </c>
      <c r="D23" s="121"/>
      <c r="E23" s="183">
        <v>29971598</v>
      </c>
      <c r="F23" s="60" t="s">
        <v>17</v>
      </c>
      <c r="G23" s="220">
        <v>826167.63</v>
      </c>
      <c r="H23" s="220">
        <v>1426251.6</v>
      </c>
      <c r="I23" s="220">
        <v>3147061.64</v>
      </c>
      <c r="J23" s="220">
        <v>2280810.1300000004</v>
      </c>
      <c r="K23" s="220">
        <v>849673.4</v>
      </c>
      <c r="L23" s="6">
        <v>2167868.37</v>
      </c>
      <c r="M23" s="6">
        <f>+M24+M26+M28+M29+M33</f>
        <v>784651.74</v>
      </c>
      <c r="N23" s="6">
        <v>1707375.54</v>
      </c>
      <c r="O23" s="4">
        <f t="shared" si="0"/>
        <v>13189860.050000003</v>
      </c>
    </row>
    <row r="24" spans="1:15" ht="15.75" thickBot="1" x14ac:dyDescent="0.3">
      <c r="A24" s="87"/>
      <c r="B24" s="87" t="s">
        <v>30</v>
      </c>
      <c r="C24" s="122" t="s">
        <v>31</v>
      </c>
      <c r="D24" s="123"/>
      <c r="E24" s="188">
        <v>8028936</v>
      </c>
      <c r="F24" s="17"/>
      <c r="G24" s="221">
        <v>509167.63</v>
      </c>
      <c r="H24" s="221">
        <v>557775.66</v>
      </c>
      <c r="I24" s="249">
        <v>884936.42</v>
      </c>
      <c r="J24" s="221">
        <v>156504.74</v>
      </c>
      <c r="K24" s="221">
        <v>514973.4</v>
      </c>
      <c r="L24" s="7">
        <v>967056.54</v>
      </c>
      <c r="M24" s="7">
        <v>56715.01</v>
      </c>
      <c r="N24" s="7">
        <v>461201.25</v>
      </c>
      <c r="O24" s="4">
        <f t="shared" si="0"/>
        <v>4108330.6500000004</v>
      </c>
    </row>
    <row r="25" spans="1:15" ht="15.75" thickBot="1" x14ac:dyDescent="0.3">
      <c r="A25" s="87"/>
      <c r="B25" s="87" t="s">
        <v>32</v>
      </c>
      <c r="C25" s="124" t="s">
        <v>33</v>
      </c>
      <c r="D25" s="125"/>
      <c r="E25" s="189">
        <v>200000</v>
      </c>
      <c r="F25" s="9"/>
      <c r="G25" s="197">
        <v>0</v>
      </c>
      <c r="H25" s="197">
        <v>0</v>
      </c>
      <c r="I25" s="197">
        <v>0</v>
      </c>
      <c r="J25" s="197">
        <v>0</v>
      </c>
      <c r="K25" s="197">
        <v>0</v>
      </c>
      <c r="L25" s="7">
        <v>98789.6</v>
      </c>
      <c r="M25" s="62">
        <v>0</v>
      </c>
      <c r="N25" s="62">
        <v>0</v>
      </c>
      <c r="O25" s="4">
        <f t="shared" si="0"/>
        <v>98789.6</v>
      </c>
    </row>
    <row r="26" spans="1:15" ht="15.75" thickBot="1" x14ac:dyDescent="0.3">
      <c r="A26" s="88"/>
      <c r="B26" s="88" t="s">
        <v>34</v>
      </c>
      <c r="C26" s="126" t="s">
        <v>35</v>
      </c>
      <c r="D26" s="127"/>
      <c r="E26" s="189">
        <v>3000000</v>
      </c>
      <c r="F26" s="11"/>
      <c r="G26" s="197">
        <v>0</v>
      </c>
      <c r="H26" s="222">
        <v>309700</v>
      </c>
      <c r="I26" s="261">
        <v>439300</v>
      </c>
      <c r="J26" s="222">
        <v>221450</v>
      </c>
      <c r="K26" s="197">
        <v>0</v>
      </c>
      <c r="L26" s="7">
        <v>492150</v>
      </c>
      <c r="M26" s="12">
        <v>251450</v>
      </c>
      <c r="N26" s="12"/>
      <c r="O26" s="4">
        <f t="shared" si="0"/>
        <v>1714050</v>
      </c>
    </row>
    <row r="27" spans="1:15" ht="15.75" thickBot="1" x14ac:dyDescent="0.3">
      <c r="A27" s="88"/>
      <c r="B27" s="88" t="s">
        <v>36</v>
      </c>
      <c r="C27" s="126" t="s">
        <v>37</v>
      </c>
      <c r="D27" s="127"/>
      <c r="E27" s="189">
        <v>100000</v>
      </c>
      <c r="F27" s="11"/>
      <c r="G27" s="197">
        <v>0</v>
      </c>
      <c r="H27" s="197">
        <v>0</v>
      </c>
      <c r="I27" s="197">
        <v>0</v>
      </c>
      <c r="J27" s="197">
        <v>0</v>
      </c>
      <c r="K27" s="197">
        <v>0</v>
      </c>
      <c r="L27" s="62">
        <v>0</v>
      </c>
      <c r="M27" s="62">
        <v>0</v>
      </c>
      <c r="N27" s="62">
        <v>0</v>
      </c>
      <c r="O27" s="4">
        <f t="shared" si="0"/>
        <v>0</v>
      </c>
    </row>
    <row r="28" spans="1:15" ht="15.75" thickBot="1" x14ac:dyDescent="0.3">
      <c r="A28" s="88"/>
      <c r="B28" s="88" t="s">
        <v>38</v>
      </c>
      <c r="C28" s="126" t="s">
        <v>39</v>
      </c>
      <c r="D28" s="127"/>
      <c r="E28" s="189">
        <v>4412400</v>
      </c>
      <c r="F28" s="47"/>
      <c r="G28" s="222">
        <v>317000</v>
      </c>
      <c r="H28" s="222">
        <v>352400</v>
      </c>
      <c r="I28" s="261">
        <v>322700</v>
      </c>
      <c r="J28" s="222">
        <v>346700</v>
      </c>
      <c r="K28" s="222">
        <v>334700</v>
      </c>
      <c r="L28" s="12">
        <v>391240</v>
      </c>
      <c r="M28" s="12">
        <v>283160</v>
      </c>
      <c r="N28" s="12">
        <v>415220</v>
      </c>
      <c r="O28" s="4">
        <f t="shared" si="0"/>
        <v>2763120</v>
      </c>
    </row>
    <row r="29" spans="1:15" ht="15.75" thickBot="1" x14ac:dyDescent="0.3">
      <c r="A29" s="89"/>
      <c r="B29" s="89" t="s">
        <v>40</v>
      </c>
      <c r="C29" s="128" t="s">
        <v>41</v>
      </c>
      <c r="D29" s="129"/>
      <c r="E29" s="189">
        <v>4632021</v>
      </c>
      <c r="F29" s="19"/>
      <c r="G29" s="197">
        <v>0</v>
      </c>
      <c r="H29" s="197">
        <v>0</v>
      </c>
      <c r="I29" s="261">
        <v>990449</v>
      </c>
      <c r="J29" s="224">
        <v>1485905.9199999999</v>
      </c>
      <c r="K29" s="197">
        <v>0</v>
      </c>
      <c r="L29" s="64">
        <v>0</v>
      </c>
      <c r="M29" s="12">
        <v>58216.73</v>
      </c>
      <c r="N29" s="12">
        <v>471251.35</v>
      </c>
      <c r="O29" s="4">
        <f t="shared" si="0"/>
        <v>3005823</v>
      </c>
    </row>
    <row r="30" spans="1:15" ht="15.75" thickBot="1" x14ac:dyDescent="0.3">
      <c r="A30" s="90"/>
      <c r="B30" s="90" t="s">
        <v>42</v>
      </c>
      <c r="C30" s="128" t="s">
        <v>43</v>
      </c>
      <c r="D30" s="130"/>
      <c r="E30" s="190"/>
      <c r="F30" s="49"/>
      <c r="G30" s="223"/>
      <c r="H30" s="223"/>
      <c r="I30" s="231"/>
      <c r="J30" s="224"/>
      <c r="K30" s="231"/>
      <c r="L30" s="20"/>
      <c r="M30" s="20"/>
      <c r="N30" s="20"/>
      <c r="O30" s="4">
        <f t="shared" si="0"/>
        <v>0</v>
      </c>
    </row>
    <row r="31" spans="1:15" ht="15.75" thickBot="1" x14ac:dyDescent="0.3">
      <c r="A31" s="95"/>
      <c r="B31" s="91"/>
      <c r="C31" s="124" t="s">
        <v>44</v>
      </c>
      <c r="D31" s="131"/>
      <c r="E31" s="188">
        <v>7303241</v>
      </c>
      <c r="F31" s="48"/>
      <c r="G31" s="197">
        <v>0</v>
      </c>
      <c r="H31" s="249">
        <v>98395.94</v>
      </c>
      <c r="I31" s="249">
        <v>296904.52</v>
      </c>
      <c r="J31" s="230">
        <v>70249.47</v>
      </c>
      <c r="K31" s="202">
        <v>0</v>
      </c>
      <c r="L31" s="7">
        <v>63580.23</v>
      </c>
      <c r="M31" s="62">
        <v>0</v>
      </c>
      <c r="N31" s="12">
        <v>378683.24</v>
      </c>
      <c r="O31" s="4">
        <f t="shared" si="0"/>
        <v>907813.39999999991</v>
      </c>
    </row>
    <row r="32" spans="1:15" ht="15.75" thickBot="1" x14ac:dyDescent="0.3">
      <c r="A32" s="89"/>
      <c r="B32" s="92" t="s">
        <v>45</v>
      </c>
      <c r="C32" s="132" t="s">
        <v>189</v>
      </c>
      <c r="D32" s="133"/>
      <c r="E32" s="190"/>
      <c r="F32" s="19"/>
      <c r="G32" s="223"/>
      <c r="H32" s="226"/>
      <c r="I32" s="229"/>
      <c r="J32" s="226"/>
      <c r="K32" s="226"/>
      <c r="L32" s="25"/>
      <c r="M32" s="28"/>
      <c r="N32" s="28"/>
      <c r="O32" s="4">
        <f t="shared" si="0"/>
        <v>0</v>
      </c>
    </row>
    <row r="33" spans="1:15" ht="15.75" thickBot="1" x14ac:dyDescent="0.3">
      <c r="A33" s="87"/>
      <c r="B33" s="92"/>
      <c r="C33" s="132" t="s">
        <v>190</v>
      </c>
      <c r="D33" s="133"/>
      <c r="E33" s="188">
        <v>1495000</v>
      </c>
      <c r="F33" s="19"/>
      <c r="G33" s="197">
        <v>0</v>
      </c>
      <c r="H33" s="249">
        <v>95000</v>
      </c>
      <c r="I33" s="249">
        <v>81791.7</v>
      </c>
      <c r="J33" s="197">
        <v>0</v>
      </c>
      <c r="K33" s="197">
        <v>0</v>
      </c>
      <c r="L33" s="63">
        <v>0</v>
      </c>
      <c r="M33" s="7">
        <v>135110</v>
      </c>
      <c r="N33" s="7">
        <v>136071.70000000001</v>
      </c>
      <c r="O33" s="4">
        <f t="shared" si="0"/>
        <v>447973.4</v>
      </c>
    </row>
    <row r="34" spans="1:15" ht="15.75" thickBot="1" x14ac:dyDescent="0.3">
      <c r="A34" s="88"/>
      <c r="B34" s="89" t="s">
        <v>46</v>
      </c>
      <c r="C34" s="128" t="s">
        <v>47</v>
      </c>
      <c r="D34" s="129"/>
      <c r="E34" s="191">
        <v>800000</v>
      </c>
      <c r="F34" s="14"/>
      <c r="G34" s="224"/>
      <c r="H34" s="250">
        <v>12980</v>
      </c>
      <c r="I34" s="231">
        <v>130980</v>
      </c>
      <c r="J34" s="197">
        <v>0</v>
      </c>
      <c r="K34" s="197">
        <v>0</v>
      </c>
      <c r="L34" s="12">
        <v>155052</v>
      </c>
      <c r="M34" s="21"/>
      <c r="N34" s="20">
        <v>-155052</v>
      </c>
      <c r="O34" s="4">
        <f t="shared" si="0"/>
        <v>143960</v>
      </c>
    </row>
    <row r="35" spans="1:15" ht="15.75" thickBot="1" x14ac:dyDescent="0.3">
      <c r="A35" s="115" t="s">
        <v>48</v>
      </c>
      <c r="B35" s="93"/>
      <c r="C35" s="281" t="s">
        <v>49</v>
      </c>
      <c r="D35" s="282"/>
      <c r="E35" s="192">
        <v>34850758</v>
      </c>
      <c r="F35" s="60" t="s">
        <v>17</v>
      </c>
      <c r="G35" s="225">
        <v>0</v>
      </c>
      <c r="H35" s="225">
        <v>1132575.8999999999</v>
      </c>
      <c r="I35" s="225">
        <v>5155776.45</v>
      </c>
      <c r="J35" s="225">
        <v>1904276.24</v>
      </c>
      <c r="K35" s="225">
        <v>583424.07000000007</v>
      </c>
      <c r="L35" s="22">
        <v>8189040.4399999995</v>
      </c>
      <c r="M35" s="22">
        <f>+M47</f>
        <v>151040</v>
      </c>
      <c r="N35" s="22">
        <f>+N44</f>
        <v>3750000</v>
      </c>
      <c r="O35" s="4">
        <f t="shared" si="0"/>
        <v>20866133.099999998</v>
      </c>
    </row>
    <row r="36" spans="1:15" ht="15.75" thickBot="1" x14ac:dyDescent="0.3">
      <c r="A36" s="87"/>
      <c r="B36" s="87" t="s">
        <v>50</v>
      </c>
      <c r="C36" s="124" t="s">
        <v>51</v>
      </c>
      <c r="D36" s="131"/>
      <c r="E36" s="188">
        <v>3300000</v>
      </c>
      <c r="F36" s="17"/>
      <c r="G36" s="197">
        <v>0</v>
      </c>
      <c r="H36" s="250">
        <v>1534</v>
      </c>
      <c r="I36" s="231">
        <v>324271.40000000002</v>
      </c>
      <c r="J36" s="221">
        <v>108029.72</v>
      </c>
      <c r="K36" s="202">
        <v>0</v>
      </c>
      <c r="L36" s="12">
        <v>900726.37</v>
      </c>
      <c r="M36" s="62">
        <v>0</v>
      </c>
      <c r="N36" s="62">
        <v>0</v>
      </c>
      <c r="O36" s="4">
        <f t="shared" si="0"/>
        <v>1334561.49</v>
      </c>
    </row>
    <row r="37" spans="1:15" ht="15.75" thickBot="1" x14ac:dyDescent="0.3">
      <c r="A37" s="87"/>
      <c r="B37" s="87" t="s">
        <v>52</v>
      </c>
      <c r="C37" s="124" t="s">
        <v>53</v>
      </c>
      <c r="D37" s="131"/>
      <c r="E37" s="189">
        <v>1250000</v>
      </c>
      <c r="F37" s="17"/>
      <c r="G37" s="197">
        <v>0</v>
      </c>
      <c r="H37" s="197">
        <v>0</v>
      </c>
      <c r="I37" s="231">
        <v>452187.45</v>
      </c>
      <c r="J37" s="222"/>
      <c r="K37" s="261">
        <v>150858</v>
      </c>
      <c r="L37" s="12">
        <v>386639.35</v>
      </c>
      <c r="M37" s="62">
        <v>0</v>
      </c>
      <c r="N37" s="62">
        <v>0</v>
      </c>
      <c r="O37" s="4">
        <f t="shared" si="0"/>
        <v>989684.8</v>
      </c>
    </row>
    <row r="38" spans="1:15" ht="15.75" thickBot="1" x14ac:dyDescent="0.3">
      <c r="A38" s="87"/>
      <c r="B38" s="94" t="s">
        <v>54</v>
      </c>
      <c r="C38" s="132" t="s">
        <v>55</v>
      </c>
      <c r="D38" s="133"/>
      <c r="E38" s="189">
        <v>1197000</v>
      </c>
      <c r="F38" s="19"/>
      <c r="G38" s="197">
        <v>0</v>
      </c>
      <c r="H38" s="197">
        <v>0</v>
      </c>
      <c r="I38" s="231">
        <v>112884.7</v>
      </c>
      <c r="J38" s="222">
        <v>106707.4</v>
      </c>
      <c r="K38" s="197">
        <v>0</v>
      </c>
      <c r="L38" s="62">
        <v>0</v>
      </c>
      <c r="M38" s="62">
        <v>0</v>
      </c>
      <c r="N38" s="62">
        <v>0</v>
      </c>
      <c r="O38" s="4">
        <f t="shared" si="0"/>
        <v>219592.09999999998</v>
      </c>
    </row>
    <row r="39" spans="1:15" ht="15.75" thickBot="1" x14ac:dyDescent="0.3">
      <c r="A39" s="95"/>
      <c r="B39" s="88" t="s">
        <v>56</v>
      </c>
      <c r="C39" s="126" t="s">
        <v>57</v>
      </c>
      <c r="D39" s="134"/>
      <c r="E39" s="189">
        <v>50000</v>
      </c>
      <c r="F39" s="47"/>
      <c r="G39" s="197">
        <v>0</v>
      </c>
      <c r="H39" s="197">
        <v>0</v>
      </c>
      <c r="I39" s="197">
        <v>0</v>
      </c>
      <c r="J39" s="197">
        <v>0</v>
      </c>
      <c r="K39" s="202">
        <v>0</v>
      </c>
      <c r="L39" s="62">
        <v>0</v>
      </c>
      <c r="M39" s="62">
        <v>0</v>
      </c>
      <c r="N39" s="62">
        <v>0</v>
      </c>
      <c r="O39" s="4">
        <f t="shared" si="0"/>
        <v>0</v>
      </c>
    </row>
    <row r="40" spans="1:15" ht="15.75" thickBot="1" x14ac:dyDescent="0.3">
      <c r="A40" s="94"/>
      <c r="B40" s="94" t="s">
        <v>58</v>
      </c>
      <c r="C40" s="132" t="s">
        <v>59</v>
      </c>
      <c r="D40" s="133"/>
      <c r="E40" s="189">
        <v>2300000</v>
      </c>
      <c r="F40" s="19"/>
      <c r="G40" s="197">
        <v>0</v>
      </c>
      <c r="H40" s="224">
        <v>1060000</v>
      </c>
      <c r="I40" s="231">
        <v>82411.199999999997</v>
      </c>
      <c r="J40" s="224">
        <v>198979.36</v>
      </c>
      <c r="K40" s="261">
        <v>16115</v>
      </c>
      <c r="L40" s="12">
        <v>1056773.8500000001</v>
      </c>
      <c r="M40" s="62">
        <v>0</v>
      </c>
      <c r="N40" s="62">
        <v>0</v>
      </c>
      <c r="O40" s="4">
        <f t="shared" si="0"/>
        <v>2414279.41</v>
      </c>
    </row>
    <row r="41" spans="1:15" ht="15.75" thickBot="1" x14ac:dyDescent="0.3">
      <c r="A41" s="90"/>
      <c r="B41" s="90" t="s">
        <v>60</v>
      </c>
      <c r="C41" s="128" t="s">
        <v>61</v>
      </c>
      <c r="D41" s="130"/>
      <c r="E41" s="193"/>
      <c r="F41" s="15"/>
      <c r="G41" s="226"/>
      <c r="H41" s="223"/>
      <c r="I41" s="223"/>
      <c r="J41" s="226"/>
      <c r="K41" s="223"/>
      <c r="L41" s="28"/>
      <c r="M41" s="28"/>
      <c r="N41" s="28"/>
      <c r="O41" s="4">
        <f t="shared" si="0"/>
        <v>0</v>
      </c>
    </row>
    <row r="42" spans="1:15" ht="15.75" thickBot="1" x14ac:dyDescent="0.3">
      <c r="A42" s="95"/>
      <c r="B42" s="95"/>
      <c r="C42" s="132" t="s">
        <v>62</v>
      </c>
      <c r="D42" s="133"/>
      <c r="E42" s="194">
        <v>5200000</v>
      </c>
      <c r="F42" s="19"/>
      <c r="G42" s="197">
        <v>0</v>
      </c>
      <c r="H42" s="197">
        <v>0</v>
      </c>
      <c r="I42" s="197">
        <v>0</v>
      </c>
      <c r="J42" s="230">
        <v>1395840.66</v>
      </c>
      <c r="K42" s="249">
        <v>66277</v>
      </c>
      <c r="L42" s="7">
        <v>1166681.8500000001</v>
      </c>
      <c r="M42" s="62">
        <v>0</v>
      </c>
      <c r="N42" s="62">
        <v>0</v>
      </c>
      <c r="O42" s="4">
        <f t="shared" si="0"/>
        <v>2628799.5099999998</v>
      </c>
    </row>
    <row r="43" spans="1:15" ht="15.75" thickBot="1" x14ac:dyDescent="0.3">
      <c r="A43" s="90"/>
      <c r="B43" s="90" t="s">
        <v>63</v>
      </c>
      <c r="C43" s="128" t="s">
        <v>64</v>
      </c>
      <c r="D43" s="130"/>
      <c r="E43" s="195">
        <v>18330000</v>
      </c>
      <c r="F43" s="13"/>
      <c r="G43" s="223"/>
      <c r="H43" s="226"/>
      <c r="I43" s="250"/>
      <c r="J43" s="224"/>
      <c r="K43" s="224"/>
      <c r="L43" s="20"/>
      <c r="M43" s="20"/>
      <c r="N43" s="20"/>
      <c r="O43" s="4">
        <f t="shared" si="0"/>
        <v>0</v>
      </c>
    </row>
    <row r="44" spans="1:15" ht="15.75" thickBot="1" x14ac:dyDescent="0.3">
      <c r="A44" s="91"/>
      <c r="B44" s="91"/>
      <c r="C44" s="124" t="s">
        <v>65</v>
      </c>
      <c r="D44" s="131"/>
      <c r="E44" s="196"/>
      <c r="F44" s="8"/>
      <c r="G44" s="197">
        <v>0</v>
      </c>
      <c r="H44" s="197">
        <v>0</v>
      </c>
      <c r="I44" s="250">
        <v>4035431.38</v>
      </c>
      <c r="J44" s="197">
        <v>0</v>
      </c>
      <c r="K44" s="221">
        <v>1415</v>
      </c>
      <c r="L44" s="7">
        <v>3750000</v>
      </c>
      <c r="M44" s="62">
        <v>0</v>
      </c>
      <c r="N44" s="7">
        <v>3750000</v>
      </c>
      <c r="O44" s="4">
        <f t="shared" si="0"/>
        <v>11536846.379999999</v>
      </c>
    </row>
    <row r="45" spans="1:15" ht="15.75" thickBot="1" x14ac:dyDescent="0.3">
      <c r="A45" s="95"/>
      <c r="B45" s="95" t="s">
        <v>66</v>
      </c>
      <c r="C45" s="132" t="s">
        <v>67</v>
      </c>
      <c r="D45" s="133"/>
      <c r="E45" s="194"/>
      <c r="F45" s="19"/>
      <c r="G45" s="227"/>
      <c r="H45" s="230"/>
      <c r="I45" s="231"/>
      <c r="J45" s="224"/>
      <c r="K45" s="224"/>
      <c r="L45" s="20"/>
      <c r="M45" s="20"/>
      <c r="N45" s="20"/>
      <c r="O45" s="4">
        <f t="shared" si="0"/>
        <v>0</v>
      </c>
    </row>
    <row r="46" spans="1:15" ht="15.75" thickBot="1" x14ac:dyDescent="0.3">
      <c r="A46" s="91"/>
      <c r="B46" s="91"/>
      <c r="C46" s="124" t="s">
        <v>68</v>
      </c>
      <c r="D46" s="131"/>
      <c r="E46" s="197">
        <v>0</v>
      </c>
      <c r="F46" s="17"/>
      <c r="G46" s="197">
        <v>0</v>
      </c>
      <c r="H46" s="197">
        <v>0</v>
      </c>
      <c r="I46" s="197">
        <v>0</v>
      </c>
      <c r="J46" s="197">
        <v>0</v>
      </c>
      <c r="K46" s="197">
        <v>0</v>
      </c>
      <c r="L46" s="62">
        <v>0</v>
      </c>
      <c r="M46" s="62">
        <v>0</v>
      </c>
      <c r="N46" s="62">
        <v>0</v>
      </c>
      <c r="O46" s="4">
        <f t="shared" si="0"/>
        <v>0</v>
      </c>
    </row>
    <row r="47" spans="1:15" ht="15.75" thickBot="1" x14ac:dyDescent="0.3">
      <c r="A47" s="87"/>
      <c r="B47" s="87" t="s">
        <v>69</v>
      </c>
      <c r="C47" s="124" t="s">
        <v>70</v>
      </c>
      <c r="D47" s="125"/>
      <c r="E47" s="193">
        <v>3223758</v>
      </c>
      <c r="F47" s="17"/>
      <c r="G47" s="226"/>
      <c r="H47" s="250">
        <v>71041.899999999994</v>
      </c>
      <c r="I47" s="250">
        <v>148590.32</v>
      </c>
      <c r="J47" s="230">
        <v>94719.1</v>
      </c>
      <c r="K47" s="250">
        <v>348759.07</v>
      </c>
      <c r="L47" s="20">
        <v>928219.02</v>
      </c>
      <c r="M47" s="21">
        <v>151040</v>
      </c>
      <c r="N47" s="20"/>
      <c r="O47" s="4">
        <f t="shared" si="0"/>
        <v>1742369.4100000001</v>
      </c>
    </row>
    <row r="48" spans="1:15" ht="15.75" thickBot="1" x14ac:dyDescent="0.3">
      <c r="A48" s="115" t="s">
        <v>71</v>
      </c>
      <c r="B48" s="96"/>
      <c r="C48" s="135" t="s">
        <v>72</v>
      </c>
      <c r="D48" s="136"/>
      <c r="E48" s="198">
        <v>800000</v>
      </c>
      <c r="F48" s="78" t="s">
        <v>17</v>
      </c>
      <c r="G48" s="228"/>
      <c r="H48" s="228"/>
      <c r="I48" s="228"/>
      <c r="J48" s="228"/>
      <c r="K48" s="228"/>
      <c r="L48" s="24"/>
      <c r="M48" s="24"/>
      <c r="N48" s="24"/>
      <c r="O48" s="4">
        <f t="shared" si="0"/>
        <v>0</v>
      </c>
    </row>
    <row r="49" spans="1:15" ht="15.75" thickBot="1" x14ac:dyDescent="0.3">
      <c r="A49" s="94"/>
      <c r="B49" s="94" t="s">
        <v>73</v>
      </c>
      <c r="C49" s="132" t="s">
        <v>85</v>
      </c>
      <c r="D49" s="133"/>
      <c r="E49" s="199">
        <v>800000</v>
      </c>
      <c r="F49" s="18"/>
      <c r="G49" s="229"/>
      <c r="H49" s="229"/>
      <c r="I49" s="235"/>
      <c r="J49" s="263"/>
      <c r="K49" s="229"/>
      <c r="L49" s="25"/>
      <c r="M49" s="29"/>
      <c r="N49" s="29"/>
      <c r="O49" s="4">
        <f t="shared" si="0"/>
        <v>0</v>
      </c>
    </row>
    <row r="50" spans="1:15" ht="15.75" thickBot="1" x14ac:dyDescent="0.3">
      <c r="A50" s="95"/>
      <c r="B50" s="94"/>
      <c r="C50" s="132" t="s">
        <v>92</v>
      </c>
      <c r="D50" s="133"/>
      <c r="E50" s="196"/>
      <c r="F50" s="8"/>
      <c r="G50" s="197">
        <v>0</v>
      </c>
      <c r="H50" s="197">
        <v>0</v>
      </c>
      <c r="I50" s="197">
        <v>0</v>
      </c>
      <c r="J50" s="197">
        <v>0</v>
      </c>
      <c r="K50" s="197">
        <v>0</v>
      </c>
      <c r="L50" s="62">
        <v>0</v>
      </c>
      <c r="M50" s="62">
        <v>0</v>
      </c>
      <c r="N50" s="62">
        <v>0</v>
      </c>
      <c r="O50" s="4">
        <f t="shared" si="0"/>
        <v>0</v>
      </c>
    </row>
    <row r="51" spans="1:15" ht="15.75" thickBot="1" x14ac:dyDescent="0.3">
      <c r="A51" s="90"/>
      <c r="B51" s="89" t="s">
        <v>74</v>
      </c>
      <c r="C51" s="128" t="s">
        <v>75</v>
      </c>
      <c r="D51" s="130"/>
      <c r="E51" s="200"/>
      <c r="F51" s="19"/>
      <c r="G51" s="230"/>
      <c r="H51" s="250"/>
      <c r="I51" s="227"/>
      <c r="J51" s="224"/>
      <c r="K51" s="230"/>
      <c r="L51" s="45"/>
      <c r="M51" s="45"/>
      <c r="N51" s="20"/>
      <c r="O51" s="4">
        <f t="shared" si="0"/>
        <v>0</v>
      </c>
    </row>
    <row r="52" spans="1:15" ht="15.75" thickBot="1" x14ac:dyDescent="0.3">
      <c r="A52" s="95"/>
      <c r="B52" s="94"/>
      <c r="C52" s="124" t="s">
        <v>76</v>
      </c>
      <c r="D52" s="131"/>
      <c r="E52" s="197">
        <v>0</v>
      </c>
      <c r="F52" s="17"/>
      <c r="G52" s="197">
        <v>0</v>
      </c>
      <c r="H52" s="197">
        <v>0</v>
      </c>
      <c r="I52" s="197">
        <v>0</v>
      </c>
      <c r="J52" s="197">
        <v>0</v>
      </c>
      <c r="K52" s="197">
        <v>0</v>
      </c>
      <c r="L52" s="62">
        <v>0</v>
      </c>
      <c r="M52" s="62">
        <v>0</v>
      </c>
      <c r="N52" s="62">
        <v>0</v>
      </c>
      <c r="O52" s="4">
        <f t="shared" si="0"/>
        <v>0</v>
      </c>
    </row>
    <row r="53" spans="1:15" ht="15.75" thickBot="1" x14ac:dyDescent="0.3">
      <c r="A53" s="90"/>
      <c r="B53" s="89" t="s">
        <v>77</v>
      </c>
      <c r="C53" s="128" t="s">
        <v>78</v>
      </c>
      <c r="D53" s="130"/>
      <c r="E53" s="190"/>
      <c r="F53" s="15"/>
      <c r="G53" s="231"/>
      <c r="H53" s="231"/>
      <c r="I53" s="227"/>
      <c r="J53" s="224"/>
      <c r="K53" s="224"/>
      <c r="L53" s="20"/>
      <c r="M53" s="20"/>
      <c r="N53" s="20"/>
      <c r="O53" s="4">
        <f t="shared" si="0"/>
        <v>0</v>
      </c>
    </row>
    <row r="54" spans="1:15" ht="15.75" thickBot="1" x14ac:dyDescent="0.3">
      <c r="A54" s="95"/>
      <c r="B54" s="94"/>
      <c r="C54" s="124" t="s">
        <v>79</v>
      </c>
      <c r="D54" s="131"/>
      <c r="E54" s="197">
        <v>0</v>
      </c>
      <c r="F54" s="19"/>
      <c r="G54" s="197">
        <v>0</v>
      </c>
      <c r="H54" s="197">
        <v>0</v>
      </c>
      <c r="I54" s="197">
        <v>0</v>
      </c>
      <c r="J54" s="197">
        <v>0</v>
      </c>
      <c r="K54" s="197">
        <v>0</v>
      </c>
      <c r="L54" s="62">
        <v>0</v>
      </c>
      <c r="M54" s="62">
        <v>0</v>
      </c>
      <c r="N54" s="62">
        <v>0</v>
      </c>
      <c r="O54" s="4">
        <f t="shared" si="0"/>
        <v>0</v>
      </c>
    </row>
    <row r="55" spans="1:15" ht="15.75" thickBot="1" x14ac:dyDescent="0.3">
      <c r="A55" s="89"/>
      <c r="B55" s="89" t="s">
        <v>80</v>
      </c>
      <c r="C55" s="128" t="s">
        <v>81</v>
      </c>
      <c r="D55" s="130"/>
      <c r="E55" s="190"/>
      <c r="F55" s="15"/>
      <c r="G55" s="231"/>
      <c r="H55" s="231"/>
      <c r="I55" s="231"/>
      <c r="J55" s="224"/>
      <c r="K55" s="224"/>
      <c r="L55" s="20"/>
      <c r="M55" s="20"/>
      <c r="N55" s="20"/>
      <c r="O55" s="4">
        <f t="shared" si="0"/>
        <v>0</v>
      </c>
    </row>
    <row r="56" spans="1:15" ht="15.75" thickBot="1" x14ac:dyDescent="0.3">
      <c r="A56" s="94"/>
      <c r="B56" s="94"/>
      <c r="C56" s="132" t="s">
        <v>82</v>
      </c>
      <c r="D56" s="133"/>
      <c r="E56" s="197">
        <v>0</v>
      </c>
      <c r="F56" s="19"/>
      <c r="G56" s="197">
        <v>0</v>
      </c>
      <c r="H56" s="197">
        <v>0</v>
      </c>
      <c r="I56" s="197">
        <v>0</v>
      </c>
      <c r="J56" s="197">
        <v>0</v>
      </c>
      <c r="K56" s="197">
        <v>0</v>
      </c>
      <c r="L56" s="62">
        <v>0</v>
      </c>
      <c r="M56" s="62">
        <v>0</v>
      </c>
      <c r="N56" s="62">
        <v>0</v>
      </c>
      <c r="O56" s="4">
        <f t="shared" si="0"/>
        <v>0</v>
      </c>
    </row>
    <row r="57" spans="1:15" ht="15.75" thickBot="1" x14ac:dyDescent="0.3">
      <c r="A57" s="89"/>
      <c r="B57" s="89" t="s">
        <v>83</v>
      </c>
      <c r="C57" s="128" t="s">
        <v>170</v>
      </c>
      <c r="D57" s="129"/>
      <c r="E57" s="190"/>
      <c r="F57" s="15"/>
      <c r="G57" s="223"/>
      <c r="H57" s="223"/>
      <c r="I57" s="223"/>
      <c r="J57" s="226"/>
      <c r="K57" s="226"/>
      <c r="L57" s="28"/>
      <c r="M57" s="28"/>
      <c r="N57" s="28"/>
      <c r="O57" s="4">
        <f t="shared" si="0"/>
        <v>0</v>
      </c>
    </row>
    <row r="58" spans="1:15" ht="15.75" thickBot="1" x14ac:dyDescent="0.3">
      <c r="A58" s="94"/>
      <c r="B58" s="94"/>
      <c r="C58" s="132" t="s">
        <v>169</v>
      </c>
      <c r="D58" s="137"/>
      <c r="E58" s="197">
        <v>0</v>
      </c>
      <c r="F58" s="19"/>
      <c r="G58" s="197">
        <v>0</v>
      </c>
      <c r="H58" s="197">
        <v>0</v>
      </c>
      <c r="I58" s="197">
        <v>0</v>
      </c>
      <c r="J58" s="197">
        <v>0</v>
      </c>
      <c r="K58" s="197">
        <v>0</v>
      </c>
      <c r="L58" s="62">
        <v>0</v>
      </c>
      <c r="M58" s="62">
        <v>0</v>
      </c>
      <c r="N58" s="62">
        <v>0</v>
      </c>
      <c r="O58" s="4">
        <f t="shared" si="0"/>
        <v>0</v>
      </c>
    </row>
    <row r="59" spans="1:15" ht="15.75" thickBot="1" x14ac:dyDescent="0.3">
      <c r="A59" s="90"/>
      <c r="B59" s="90" t="s">
        <v>84</v>
      </c>
      <c r="C59" s="128" t="s">
        <v>85</v>
      </c>
      <c r="D59" s="130"/>
      <c r="E59" s="190"/>
      <c r="F59" s="15"/>
      <c r="G59" s="223"/>
      <c r="H59" s="223"/>
      <c r="I59" s="223"/>
      <c r="J59" s="226"/>
      <c r="K59" s="226"/>
      <c r="L59" s="28"/>
      <c r="M59" s="28"/>
      <c r="N59" s="28"/>
      <c r="O59" s="4">
        <f t="shared" si="0"/>
        <v>0</v>
      </c>
    </row>
    <row r="60" spans="1:15" ht="15.75" thickBot="1" x14ac:dyDescent="0.3">
      <c r="A60" s="95"/>
      <c r="B60" s="95"/>
      <c r="C60" s="124" t="s">
        <v>86</v>
      </c>
      <c r="D60" s="131"/>
      <c r="E60" s="197">
        <v>0</v>
      </c>
      <c r="F60" s="19"/>
      <c r="G60" s="197">
        <v>0</v>
      </c>
      <c r="H60" s="197">
        <v>0</v>
      </c>
      <c r="I60" s="197">
        <v>0</v>
      </c>
      <c r="J60" s="197">
        <v>0</v>
      </c>
      <c r="K60" s="197">
        <v>0</v>
      </c>
      <c r="L60" s="62">
        <v>0</v>
      </c>
      <c r="M60" s="62">
        <v>0</v>
      </c>
      <c r="N60" s="62">
        <v>0</v>
      </c>
      <c r="O60" s="4">
        <f t="shared" si="0"/>
        <v>0</v>
      </c>
    </row>
    <row r="61" spans="1:15" ht="15.75" thickBot="1" x14ac:dyDescent="0.3">
      <c r="A61" s="90"/>
      <c r="B61" s="89" t="s">
        <v>87</v>
      </c>
      <c r="C61" s="130" t="s">
        <v>85</v>
      </c>
      <c r="D61" s="130"/>
      <c r="E61" s="190"/>
      <c r="F61" s="49"/>
      <c r="G61" s="223"/>
      <c r="H61" s="223"/>
      <c r="I61" s="223"/>
      <c r="J61" s="226"/>
      <c r="K61" s="263"/>
      <c r="L61" s="28"/>
      <c r="M61" s="28"/>
      <c r="N61" s="77"/>
      <c r="O61" s="4">
        <f t="shared" si="0"/>
        <v>0</v>
      </c>
    </row>
    <row r="62" spans="1:15" ht="15.75" thickBot="1" x14ac:dyDescent="0.3">
      <c r="A62" s="95"/>
      <c r="B62" s="94"/>
      <c r="C62" s="133" t="s">
        <v>86</v>
      </c>
      <c r="D62" s="133"/>
      <c r="E62" s="197">
        <v>0</v>
      </c>
      <c r="F62" s="50"/>
      <c r="G62" s="197">
        <v>0</v>
      </c>
      <c r="H62" s="197">
        <v>0</v>
      </c>
      <c r="I62" s="197">
        <v>0</v>
      </c>
      <c r="J62" s="197">
        <v>0</v>
      </c>
      <c r="K62" s="202">
        <v>0</v>
      </c>
      <c r="L62" s="62">
        <v>0</v>
      </c>
      <c r="M62" s="62">
        <v>0</v>
      </c>
      <c r="N62" s="62">
        <v>0</v>
      </c>
      <c r="O62" s="4">
        <f t="shared" si="0"/>
        <v>0</v>
      </c>
    </row>
    <row r="63" spans="1:15" ht="15.75" thickBot="1" x14ac:dyDescent="0.3">
      <c r="A63" s="115" t="s">
        <v>88</v>
      </c>
      <c r="B63" s="93"/>
      <c r="C63" s="138" t="s">
        <v>89</v>
      </c>
      <c r="D63" s="139"/>
      <c r="E63" s="201"/>
      <c r="F63" s="78" t="s">
        <v>17</v>
      </c>
      <c r="G63" s="232"/>
      <c r="H63" s="232"/>
      <c r="I63" s="232"/>
      <c r="J63" s="232"/>
      <c r="K63" s="232"/>
      <c r="L63" s="27"/>
      <c r="M63" s="27"/>
      <c r="N63" s="27"/>
      <c r="O63" s="4">
        <f t="shared" si="0"/>
        <v>0</v>
      </c>
    </row>
    <row r="64" spans="1:15" ht="15.75" thickBot="1" x14ac:dyDescent="0.3">
      <c r="A64" s="94"/>
      <c r="B64" s="94" t="s">
        <v>90</v>
      </c>
      <c r="C64" s="132" t="s">
        <v>91</v>
      </c>
      <c r="D64" s="137"/>
      <c r="E64" s="133"/>
      <c r="F64" s="50"/>
      <c r="G64" s="229"/>
      <c r="H64" s="229"/>
      <c r="I64" s="229"/>
      <c r="J64" s="235"/>
      <c r="K64" s="235"/>
      <c r="L64" s="29"/>
      <c r="M64" s="29"/>
      <c r="N64" s="29"/>
      <c r="O64" s="4">
        <f t="shared" si="0"/>
        <v>0</v>
      </c>
    </row>
    <row r="65" spans="1:15" ht="15.75" thickBot="1" x14ac:dyDescent="0.3">
      <c r="A65" s="94"/>
      <c r="B65" s="94"/>
      <c r="C65" s="124" t="s">
        <v>92</v>
      </c>
      <c r="D65" s="125"/>
      <c r="E65" s="202">
        <v>0</v>
      </c>
      <c r="F65" s="48"/>
      <c r="G65" s="197">
        <v>0</v>
      </c>
      <c r="H65" s="197">
        <v>0</v>
      </c>
      <c r="I65" s="197">
        <v>0</v>
      </c>
      <c r="J65" s="197">
        <v>0</v>
      </c>
      <c r="K65" s="197">
        <v>0</v>
      </c>
      <c r="L65" s="62">
        <v>0</v>
      </c>
      <c r="M65" s="62">
        <v>0</v>
      </c>
      <c r="N65" s="62">
        <v>0</v>
      </c>
      <c r="O65" s="4">
        <f t="shared" si="0"/>
        <v>0</v>
      </c>
    </row>
    <row r="66" spans="1:15" ht="15.75" thickBot="1" x14ac:dyDescent="0.3">
      <c r="A66" s="90"/>
      <c r="B66" s="89" t="s">
        <v>93</v>
      </c>
      <c r="C66" s="130" t="s">
        <v>94</v>
      </c>
      <c r="D66" s="129"/>
      <c r="E66" s="130"/>
      <c r="F66" s="49"/>
      <c r="G66" s="223"/>
      <c r="H66" s="223"/>
      <c r="I66" s="223"/>
      <c r="J66" s="226"/>
      <c r="K66" s="226"/>
      <c r="L66" s="28"/>
      <c r="M66" s="28"/>
      <c r="N66" s="28"/>
      <c r="O66" s="4">
        <f t="shared" si="0"/>
        <v>0</v>
      </c>
    </row>
    <row r="67" spans="1:15" ht="15.75" thickBot="1" x14ac:dyDescent="0.3">
      <c r="A67" s="95"/>
      <c r="B67" s="94"/>
      <c r="C67" s="133" t="s">
        <v>76</v>
      </c>
      <c r="D67" s="137"/>
      <c r="E67" s="202">
        <v>0</v>
      </c>
      <c r="F67" s="48"/>
      <c r="G67" s="197">
        <v>0</v>
      </c>
      <c r="H67" s="197">
        <v>0</v>
      </c>
      <c r="I67" s="197">
        <v>0</v>
      </c>
      <c r="J67" s="197">
        <v>0</v>
      </c>
      <c r="K67" s="197">
        <v>0</v>
      </c>
      <c r="L67" s="62">
        <v>0</v>
      </c>
      <c r="M67" s="62">
        <v>0</v>
      </c>
      <c r="N67" s="62">
        <v>0</v>
      </c>
      <c r="O67" s="4">
        <f t="shared" si="0"/>
        <v>0</v>
      </c>
    </row>
    <row r="68" spans="1:15" ht="15.75" thickBot="1" x14ac:dyDescent="0.3">
      <c r="A68" s="89"/>
      <c r="B68" s="89" t="s">
        <v>95</v>
      </c>
      <c r="C68" s="128" t="s">
        <v>94</v>
      </c>
      <c r="D68" s="129"/>
      <c r="E68" s="130"/>
      <c r="F68" s="49"/>
      <c r="G68" s="223"/>
      <c r="H68" s="223"/>
      <c r="I68" s="223"/>
      <c r="J68" s="226"/>
      <c r="K68" s="226"/>
      <c r="L68" s="28"/>
      <c r="M68" s="28"/>
      <c r="N68" s="28"/>
      <c r="O68" s="4">
        <f t="shared" si="0"/>
        <v>0</v>
      </c>
    </row>
    <row r="69" spans="1:15" ht="15.75" thickBot="1" x14ac:dyDescent="0.3">
      <c r="A69" s="87"/>
      <c r="B69" s="87"/>
      <c r="C69" s="124" t="s">
        <v>96</v>
      </c>
      <c r="D69" s="125"/>
      <c r="E69" s="202">
        <v>0</v>
      </c>
      <c r="F69" s="48"/>
      <c r="G69" s="197">
        <v>0</v>
      </c>
      <c r="H69" s="197">
        <v>0</v>
      </c>
      <c r="I69" s="197">
        <v>0</v>
      </c>
      <c r="J69" s="197">
        <v>0</v>
      </c>
      <c r="K69" s="197">
        <v>0</v>
      </c>
      <c r="L69" s="62">
        <v>0</v>
      </c>
      <c r="M69" s="62"/>
      <c r="N69" s="62"/>
      <c r="O69" s="4">
        <f t="shared" si="0"/>
        <v>0</v>
      </c>
    </row>
    <row r="70" spans="1:15" ht="15.75" thickBot="1" x14ac:dyDescent="0.3">
      <c r="A70" s="91"/>
      <c r="B70" s="87" t="s">
        <v>97</v>
      </c>
      <c r="C70" s="128" t="s">
        <v>98</v>
      </c>
      <c r="D70" s="129"/>
      <c r="E70" s="130"/>
      <c r="F70" s="49"/>
      <c r="G70" s="223"/>
      <c r="H70" s="223"/>
      <c r="I70" s="223"/>
      <c r="J70" s="226"/>
      <c r="K70" s="226"/>
      <c r="L70" s="28"/>
      <c r="M70" s="28"/>
      <c r="N70" s="28"/>
      <c r="O70" s="4">
        <f t="shared" si="0"/>
        <v>0</v>
      </c>
    </row>
    <row r="71" spans="1:15" ht="15.75" thickBot="1" x14ac:dyDescent="0.3">
      <c r="A71" s="95"/>
      <c r="B71" s="94"/>
      <c r="C71" s="124" t="s">
        <v>82</v>
      </c>
      <c r="D71" s="125"/>
      <c r="E71" s="202">
        <v>0</v>
      </c>
      <c r="F71" s="48"/>
      <c r="G71" s="197">
        <v>0</v>
      </c>
      <c r="H71" s="197">
        <v>0</v>
      </c>
      <c r="I71" s="197">
        <v>0</v>
      </c>
      <c r="J71" s="197">
        <v>0</v>
      </c>
      <c r="K71" s="197">
        <v>0</v>
      </c>
      <c r="L71" s="62">
        <v>0</v>
      </c>
      <c r="M71" s="62">
        <v>0</v>
      </c>
      <c r="N71" s="62">
        <v>0</v>
      </c>
      <c r="O71" s="4">
        <f t="shared" si="0"/>
        <v>0</v>
      </c>
    </row>
    <row r="72" spans="1:15" ht="15.75" thickBot="1" x14ac:dyDescent="0.3">
      <c r="A72" s="90"/>
      <c r="B72" s="89" t="s">
        <v>99</v>
      </c>
      <c r="C72" s="130" t="s">
        <v>172</v>
      </c>
      <c r="D72" s="130"/>
      <c r="E72" s="190"/>
      <c r="F72" s="15"/>
      <c r="G72" s="223"/>
      <c r="H72" s="223"/>
      <c r="I72" s="223"/>
      <c r="J72" s="226"/>
      <c r="K72" s="226"/>
      <c r="L72" s="28"/>
      <c r="M72" s="28"/>
      <c r="N72" s="28"/>
      <c r="O72" s="4">
        <f t="shared" si="0"/>
        <v>0</v>
      </c>
    </row>
    <row r="73" spans="1:15" ht="15.75" thickBot="1" x14ac:dyDescent="0.3">
      <c r="A73" s="95"/>
      <c r="B73" s="94"/>
      <c r="C73" s="131" t="s">
        <v>171</v>
      </c>
      <c r="D73" s="131"/>
      <c r="E73" s="197">
        <v>0</v>
      </c>
      <c r="F73" s="17"/>
      <c r="G73" s="197">
        <v>0</v>
      </c>
      <c r="H73" s="197">
        <v>0</v>
      </c>
      <c r="I73" s="197">
        <v>0</v>
      </c>
      <c r="J73" s="204">
        <v>0</v>
      </c>
      <c r="K73" s="197">
        <v>0</v>
      </c>
      <c r="L73" s="62">
        <v>0</v>
      </c>
      <c r="M73" s="62">
        <v>0</v>
      </c>
      <c r="N73" s="62">
        <v>0</v>
      </c>
      <c r="O73" s="4">
        <f t="shared" si="0"/>
        <v>0</v>
      </c>
    </row>
    <row r="74" spans="1:15" ht="15.75" thickBot="1" x14ac:dyDescent="0.3">
      <c r="A74" s="89"/>
      <c r="B74" s="97" t="s">
        <v>100</v>
      </c>
      <c r="C74" s="130" t="s">
        <v>91</v>
      </c>
      <c r="D74" s="130"/>
      <c r="E74" s="190"/>
      <c r="F74" s="15"/>
      <c r="G74" s="223"/>
      <c r="H74" s="223"/>
      <c r="I74" s="223"/>
      <c r="J74" s="226"/>
      <c r="K74" s="226"/>
      <c r="L74" s="28"/>
      <c r="M74" s="28"/>
      <c r="N74" s="28"/>
      <c r="O74" s="4">
        <f t="shared" si="0"/>
        <v>0</v>
      </c>
    </row>
    <row r="75" spans="1:15" ht="15.75" thickBot="1" x14ac:dyDescent="0.3">
      <c r="A75" s="94"/>
      <c r="B75" s="92"/>
      <c r="C75" s="131" t="s">
        <v>86</v>
      </c>
      <c r="D75" s="131"/>
      <c r="E75" s="197">
        <v>0</v>
      </c>
      <c r="F75" s="17"/>
      <c r="G75" s="197">
        <v>0</v>
      </c>
      <c r="H75" s="197">
        <v>0</v>
      </c>
      <c r="I75" s="202">
        <v>0</v>
      </c>
      <c r="J75" s="197">
        <v>0</v>
      </c>
      <c r="K75" s="197">
        <v>0</v>
      </c>
      <c r="L75" s="62">
        <v>0</v>
      </c>
      <c r="M75" s="62">
        <v>0</v>
      </c>
      <c r="N75" s="62">
        <v>0</v>
      </c>
      <c r="O75" s="4">
        <f t="shared" si="0"/>
        <v>0</v>
      </c>
    </row>
    <row r="76" spans="1:15" ht="15.75" thickBot="1" x14ac:dyDescent="0.3">
      <c r="A76" s="90"/>
      <c r="B76" s="89" t="s">
        <v>101</v>
      </c>
      <c r="C76" s="130" t="s">
        <v>102</v>
      </c>
      <c r="D76" s="130"/>
      <c r="E76" s="190"/>
      <c r="F76" s="49"/>
      <c r="G76" s="223"/>
      <c r="H76" s="223"/>
      <c r="I76" s="223"/>
      <c r="J76" s="235"/>
      <c r="K76" s="263"/>
      <c r="L76" s="28"/>
      <c r="M76" s="77"/>
      <c r="N76" s="28"/>
      <c r="O76" s="4">
        <f t="shared" si="0"/>
        <v>0</v>
      </c>
    </row>
    <row r="77" spans="1:15" ht="15.75" thickBot="1" x14ac:dyDescent="0.3">
      <c r="A77" s="91"/>
      <c r="B77" s="87"/>
      <c r="C77" s="133" t="s">
        <v>103</v>
      </c>
      <c r="D77" s="133"/>
      <c r="E77" s="203"/>
      <c r="F77" s="50"/>
      <c r="G77" s="197">
        <v>0</v>
      </c>
      <c r="H77" s="197">
        <v>0</v>
      </c>
      <c r="I77" s="197">
        <v>0</v>
      </c>
      <c r="J77" s="197">
        <v>0</v>
      </c>
      <c r="K77" s="202">
        <v>0</v>
      </c>
      <c r="L77" s="62">
        <v>0</v>
      </c>
      <c r="M77" s="63">
        <v>0</v>
      </c>
      <c r="N77" s="62">
        <v>0</v>
      </c>
      <c r="O77" s="4">
        <f t="shared" si="0"/>
        <v>0</v>
      </c>
    </row>
    <row r="78" spans="1:15" ht="15.75" thickBot="1" x14ac:dyDescent="0.3">
      <c r="A78" s="115" t="s">
        <v>104</v>
      </c>
      <c r="B78" s="91"/>
      <c r="C78" s="106" t="s">
        <v>191</v>
      </c>
      <c r="D78" s="107"/>
      <c r="E78" s="192">
        <v>5900000</v>
      </c>
      <c r="F78" s="60" t="s">
        <v>17</v>
      </c>
      <c r="G78" s="232"/>
      <c r="H78" s="232"/>
      <c r="I78" s="262"/>
      <c r="J78" s="225">
        <v>88376.1</v>
      </c>
      <c r="K78" s="225">
        <v>1178538.8799999999</v>
      </c>
      <c r="L78" s="22">
        <v>2368631.7599999998</v>
      </c>
      <c r="M78" s="22"/>
      <c r="N78" s="22">
        <f>+N79</f>
        <v>-463617.84</v>
      </c>
      <c r="O78" s="4">
        <f t="shared" si="0"/>
        <v>3171928.9</v>
      </c>
    </row>
    <row r="79" spans="1:15" ht="15.75" thickBot="1" x14ac:dyDescent="0.3">
      <c r="A79" s="87"/>
      <c r="B79" s="87" t="s">
        <v>105</v>
      </c>
      <c r="C79" s="124" t="s">
        <v>106</v>
      </c>
      <c r="D79" s="125"/>
      <c r="E79" s="188">
        <v>1850000</v>
      </c>
      <c r="F79" s="17"/>
      <c r="G79" s="197">
        <v>0</v>
      </c>
      <c r="H79" s="197">
        <v>0</v>
      </c>
      <c r="I79" s="197">
        <v>0</v>
      </c>
      <c r="J79" s="221">
        <v>88376.1</v>
      </c>
      <c r="K79" s="221">
        <v>1178538.8799999999</v>
      </c>
      <c r="L79" s="114"/>
      <c r="M79" s="7"/>
      <c r="N79" s="7">
        <v>-463617.84</v>
      </c>
      <c r="O79" s="4">
        <f t="shared" si="0"/>
        <v>803297.13999999978</v>
      </c>
    </row>
    <row r="80" spans="1:15" ht="15.75" thickBot="1" x14ac:dyDescent="0.3">
      <c r="A80" s="94"/>
      <c r="B80" s="94" t="s">
        <v>107</v>
      </c>
      <c r="C80" s="128" t="s">
        <v>176</v>
      </c>
      <c r="D80" s="129"/>
      <c r="E80" s="197">
        <v>0</v>
      </c>
      <c r="F80" s="19"/>
      <c r="G80" s="197">
        <v>0</v>
      </c>
      <c r="H80" s="197">
        <v>0</v>
      </c>
      <c r="I80" s="197">
        <v>0</v>
      </c>
      <c r="J80" s="197">
        <v>0</v>
      </c>
      <c r="K80" s="197">
        <v>0</v>
      </c>
      <c r="L80" s="62">
        <v>0</v>
      </c>
      <c r="M80" s="62">
        <v>0</v>
      </c>
      <c r="N80" s="62">
        <v>0</v>
      </c>
      <c r="O80" s="4">
        <f t="shared" si="0"/>
        <v>0</v>
      </c>
    </row>
    <row r="81" spans="1:15" ht="15.75" thickBot="1" x14ac:dyDescent="0.3">
      <c r="A81" s="94"/>
      <c r="B81" s="92"/>
      <c r="C81" s="130" t="s">
        <v>175</v>
      </c>
      <c r="D81" s="130"/>
      <c r="E81" s="204"/>
      <c r="F81" s="19"/>
      <c r="G81" s="210"/>
      <c r="H81" s="210"/>
      <c r="I81" s="210"/>
      <c r="J81" s="204"/>
      <c r="K81" s="210"/>
      <c r="L81" s="64"/>
      <c r="M81" s="64"/>
      <c r="N81" s="113"/>
      <c r="O81" s="4">
        <f t="shared" si="0"/>
        <v>0</v>
      </c>
    </row>
    <row r="82" spans="1:15" ht="15.75" thickBot="1" x14ac:dyDescent="0.3">
      <c r="A82" s="89"/>
      <c r="B82" s="97" t="s">
        <v>108</v>
      </c>
      <c r="C82" s="130" t="s">
        <v>109</v>
      </c>
      <c r="D82" s="130"/>
      <c r="E82" s="190"/>
      <c r="F82" s="15"/>
      <c r="G82" s="223"/>
      <c r="H82" s="223"/>
      <c r="I82" s="223"/>
      <c r="J82" s="226"/>
      <c r="K82" s="223"/>
      <c r="L82" s="28"/>
      <c r="M82" s="28"/>
      <c r="N82" s="28"/>
      <c r="O82" s="4">
        <f t="shared" ref="O82:O125" si="1">+N82+M82+L82+K82+J82+I82+H82+G82</f>
        <v>0</v>
      </c>
    </row>
    <row r="83" spans="1:15" ht="15.75" thickBot="1" x14ac:dyDescent="0.3">
      <c r="A83" s="94"/>
      <c r="B83" s="92"/>
      <c r="C83" s="133" t="s">
        <v>110</v>
      </c>
      <c r="D83" s="133"/>
      <c r="E83" s="197">
        <v>0</v>
      </c>
      <c r="F83" s="19"/>
      <c r="G83" s="197">
        <v>0</v>
      </c>
      <c r="H83" s="197">
        <v>0</v>
      </c>
      <c r="I83" s="197">
        <v>0</v>
      </c>
      <c r="J83" s="197">
        <v>0</v>
      </c>
      <c r="K83" s="202">
        <v>0</v>
      </c>
      <c r="L83" s="62">
        <v>0</v>
      </c>
      <c r="M83" s="62">
        <v>0</v>
      </c>
      <c r="N83" s="62">
        <v>0</v>
      </c>
      <c r="O83" s="4">
        <f t="shared" si="1"/>
        <v>0</v>
      </c>
    </row>
    <row r="84" spans="1:15" ht="15.75" thickBot="1" x14ac:dyDescent="0.3">
      <c r="A84" s="89"/>
      <c r="B84" s="89" t="s">
        <v>111</v>
      </c>
      <c r="C84" s="128" t="s">
        <v>174</v>
      </c>
      <c r="D84" s="130"/>
      <c r="E84" s="190"/>
      <c r="F84" s="15"/>
      <c r="G84" s="223"/>
      <c r="H84" s="223"/>
      <c r="I84" s="223"/>
      <c r="J84" s="226"/>
      <c r="K84" s="226"/>
      <c r="L84" s="28"/>
      <c r="M84" s="28"/>
      <c r="N84" s="28"/>
      <c r="O84" s="4">
        <f t="shared" si="1"/>
        <v>0</v>
      </c>
    </row>
    <row r="85" spans="1:15" ht="15.75" thickBot="1" x14ac:dyDescent="0.3">
      <c r="A85" s="87"/>
      <c r="B85" s="87"/>
      <c r="C85" s="132" t="s">
        <v>173</v>
      </c>
      <c r="D85" s="133"/>
      <c r="E85" s="194">
        <v>3950000</v>
      </c>
      <c r="F85" s="19"/>
      <c r="G85" s="204">
        <v>0</v>
      </c>
      <c r="H85" s="204">
        <v>0</v>
      </c>
      <c r="I85" s="204">
        <v>0</v>
      </c>
      <c r="J85" s="204">
        <v>0</v>
      </c>
      <c r="K85" s="204">
        <v>0</v>
      </c>
      <c r="L85" s="45">
        <v>1766430</v>
      </c>
      <c r="M85" s="64">
        <v>0</v>
      </c>
      <c r="N85" s="62">
        <v>0</v>
      </c>
      <c r="O85" s="4">
        <f t="shared" si="1"/>
        <v>1766430</v>
      </c>
    </row>
    <row r="86" spans="1:15" ht="15.75" thickBot="1" x14ac:dyDescent="0.3">
      <c r="A86" s="87"/>
      <c r="B86" s="91" t="s">
        <v>112</v>
      </c>
      <c r="C86" s="128" t="s">
        <v>180</v>
      </c>
      <c r="D86" s="130"/>
      <c r="E86" s="195">
        <v>100000</v>
      </c>
      <c r="F86" s="13"/>
      <c r="G86" s="214">
        <v>0</v>
      </c>
      <c r="H86" s="214">
        <v>0</v>
      </c>
      <c r="I86" s="214">
        <v>0</v>
      </c>
      <c r="J86" s="214">
        <v>0</v>
      </c>
      <c r="K86" s="214">
        <v>0</v>
      </c>
      <c r="L86" s="101">
        <v>0</v>
      </c>
      <c r="M86" s="83">
        <v>0</v>
      </c>
      <c r="N86" s="62">
        <v>0</v>
      </c>
      <c r="O86" s="4">
        <f t="shared" si="1"/>
        <v>0</v>
      </c>
    </row>
    <row r="87" spans="1:15" ht="15.75" thickBot="1" x14ac:dyDescent="0.3">
      <c r="A87" s="87"/>
      <c r="B87" s="91"/>
      <c r="C87" s="124" t="s">
        <v>179</v>
      </c>
      <c r="D87" s="131"/>
      <c r="E87" s="196"/>
      <c r="F87" s="8"/>
      <c r="G87" s="202"/>
      <c r="H87" s="202"/>
      <c r="I87" s="202"/>
      <c r="J87" s="202"/>
      <c r="K87" s="202"/>
      <c r="L87" s="63"/>
      <c r="M87" s="62"/>
      <c r="N87" s="62"/>
      <c r="O87" s="4">
        <f t="shared" si="1"/>
        <v>0</v>
      </c>
    </row>
    <row r="88" spans="1:15" ht="15.75" thickBot="1" x14ac:dyDescent="0.3">
      <c r="A88" s="87"/>
      <c r="B88" s="87" t="s">
        <v>113</v>
      </c>
      <c r="C88" s="124" t="s">
        <v>114</v>
      </c>
      <c r="D88" s="125"/>
      <c r="E88" s="197">
        <v>0</v>
      </c>
      <c r="F88" s="17"/>
      <c r="G88" s="197">
        <v>0</v>
      </c>
      <c r="H88" s="197">
        <v>0</v>
      </c>
      <c r="I88" s="197">
        <v>0</v>
      </c>
      <c r="J88" s="197">
        <v>0</v>
      </c>
      <c r="K88" s="197">
        <v>0</v>
      </c>
      <c r="L88" s="62">
        <v>0</v>
      </c>
      <c r="M88" s="62">
        <v>0</v>
      </c>
      <c r="N88" s="62">
        <v>0</v>
      </c>
      <c r="O88" s="4">
        <f t="shared" si="1"/>
        <v>0</v>
      </c>
    </row>
    <row r="89" spans="1:15" ht="15.75" thickBot="1" x14ac:dyDescent="0.3">
      <c r="A89" s="87"/>
      <c r="B89" s="87" t="s">
        <v>115</v>
      </c>
      <c r="C89" s="124" t="s">
        <v>116</v>
      </c>
      <c r="D89" s="125"/>
      <c r="E89" s="197">
        <v>0</v>
      </c>
      <c r="F89" s="17"/>
      <c r="G89" s="197">
        <v>0</v>
      </c>
      <c r="H89" s="197">
        <v>0</v>
      </c>
      <c r="I89" s="197">
        <v>0</v>
      </c>
      <c r="J89" s="197">
        <v>0</v>
      </c>
      <c r="K89" s="197">
        <v>0</v>
      </c>
      <c r="L89" s="62">
        <v>0</v>
      </c>
      <c r="M89" s="62">
        <v>0</v>
      </c>
      <c r="N89" s="62">
        <v>0</v>
      </c>
      <c r="O89" s="4">
        <f t="shared" si="1"/>
        <v>0</v>
      </c>
    </row>
    <row r="90" spans="1:15" ht="15.75" thickBot="1" x14ac:dyDescent="0.3">
      <c r="A90" s="94"/>
      <c r="B90" s="94" t="s">
        <v>117</v>
      </c>
      <c r="C90" s="132" t="s">
        <v>118</v>
      </c>
      <c r="D90" s="137"/>
      <c r="E90" s="197">
        <v>0</v>
      </c>
      <c r="F90" s="26"/>
      <c r="G90" s="197">
        <v>0</v>
      </c>
      <c r="H90" s="197">
        <v>0</v>
      </c>
      <c r="I90" s="197">
        <v>0</v>
      </c>
      <c r="J90" s="197">
        <v>0</v>
      </c>
      <c r="K90" s="197">
        <v>0</v>
      </c>
      <c r="L90" s="62">
        <v>0</v>
      </c>
      <c r="M90" s="62">
        <v>0</v>
      </c>
      <c r="N90" s="62">
        <v>0</v>
      </c>
      <c r="O90" s="4">
        <f t="shared" si="1"/>
        <v>0</v>
      </c>
    </row>
    <row r="91" spans="1:15" ht="15.75" thickBot="1" x14ac:dyDescent="0.3">
      <c r="A91" s="89"/>
      <c r="B91" s="97" t="s">
        <v>119</v>
      </c>
      <c r="C91" s="130" t="s">
        <v>178</v>
      </c>
      <c r="D91" s="130"/>
      <c r="E91" s="190"/>
      <c r="F91" s="15"/>
      <c r="G91" s="226"/>
      <c r="H91" s="251"/>
      <c r="I91" s="223"/>
      <c r="J91" s="226"/>
      <c r="K91" s="263"/>
      <c r="L91" s="28"/>
      <c r="M91" s="77"/>
      <c r="N91" s="28"/>
      <c r="O91" s="4">
        <f t="shared" si="1"/>
        <v>0</v>
      </c>
    </row>
    <row r="92" spans="1:15" ht="15.75" thickBot="1" x14ac:dyDescent="0.3">
      <c r="A92" s="94"/>
      <c r="B92" s="92"/>
      <c r="C92" s="133" t="s">
        <v>177</v>
      </c>
      <c r="D92" s="133"/>
      <c r="E92" s="197">
        <v>0</v>
      </c>
      <c r="F92" s="19"/>
      <c r="G92" s="197">
        <v>0</v>
      </c>
      <c r="H92" s="197">
        <v>0</v>
      </c>
      <c r="I92" s="197">
        <v>0</v>
      </c>
      <c r="J92" s="197">
        <v>0</v>
      </c>
      <c r="K92" s="202">
        <v>0</v>
      </c>
      <c r="L92" s="62">
        <v>0</v>
      </c>
      <c r="M92" s="63">
        <v>0</v>
      </c>
      <c r="N92" s="62">
        <v>0</v>
      </c>
      <c r="O92" s="4">
        <f t="shared" si="1"/>
        <v>0</v>
      </c>
    </row>
    <row r="93" spans="1:15" ht="15.75" thickBot="1" x14ac:dyDescent="0.3">
      <c r="A93" s="115" t="s">
        <v>120</v>
      </c>
      <c r="B93" s="93"/>
      <c r="C93" s="138" t="s">
        <v>121</v>
      </c>
      <c r="D93" s="107"/>
      <c r="E93" s="192">
        <v>10000000</v>
      </c>
      <c r="F93" s="60" t="s">
        <v>17</v>
      </c>
      <c r="G93" s="232"/>
      <c r="H93" s="252">
        <v>988967.55</v>
      </c>
      <c r="I93" s="232"/>
      <c r="J93" s="264">
        <v>757518.28</v>
      </c>
      <c r="K93" s="264"/>
      <c r="L93" s="4"/>
      <c r="M93" s="4">
        <f>+M94+M95</f>
        <v>412618.68</v>
      </c>
      <c r="N93" s="4">
        <f>+N94</f>
        <v>1664370.47</v>
      </c>
      <c r="O93" s="176">
        <f>+N93+M93+J93+H93</f>
        <v>3823474.9799999995</v>
      </c>
    </row>
    <row r="94" spans="1:15" ht="15.75" thickBot="1" x14ac:dyDescent="0.3">
      <c r="A94" s="87"/>
      <c r="B94" s="87" t="s">
        <v>122</v>
      </c>
      <c r="C94" s="124" t="s">
        <v>123</v>
      </c>
      <c r="D94" s="125"/>
      <c r="E94" s="197">
        <v>0</v>
      </c>
      <c r="F94" s="17"/>
      <c r="G94" s="197">
        <v>0</v>
      </c>
      <c r="H94" s="205">
        <v>988967.55</v>
      </c>
      <c r="I94" s="197">
        <v>0</v>
      </c>
      <c r="J94" s="265">
        <v>757518.28</v>
      </c>
      <c r="K94" s="197">
        <v>0</v>
      </c>
      <c r="L94" s="62">
        <v>0</v>
      </c>
      <c r="M94" s="7">
        <v>332828.24</v>
      </c>
      <c r="N94" s="7">
        <v>1664370.47</v>
      </c>
      <c r="O94" s="4">
        <f t="shared" si="1"/>
        <v>3743684.54</v>
      </c>
    </row>
    <row r="95" spans="1:15" ht="15.75" thickBot="1" x14ac:dyDescent="0.3">
      <c r="A95" s="87"/>
      <c r="B95" s="87" t="s">
        <v>124</v>
      </c>
      <c r="C95" s="124" t="s">
        <v>125</v>
      </c>
      <c r="D95" s="125"/>
      <c r="E95" s="205">
        <v>10000000</v>
      </c>
      <c r="F95" s="17"/>
      <c r="G95" s="197">
        <v>0</v>
      </c>
      <c r="H95" s="197">
        <v>0</v>
      </c>
      <c r="I95" s="197">
        <v>0</v>
      </c>
      <c r="J95" s="197">
        <v>0</v>
      </c>
      <c r="K95" s="197">
        <v>0</v>
      </c>
      <c r="L95" s="62">
        <v>0</v>
      </c>
      <c r="M95" s="7">
        <v>79790.44</v>
      </c>
      <c r="N95" s="12"/>
      <c r="O95" s="4">
        <f t="shared" si="1"/>
        <v>79790.44</v>
      </c>
    </row>
    <row r="96" spans="1:15" ht="15.75" thickBot="1" x14ac:dyDescent="0.3">
      <c r="A96" s="94"/>
      <c r="B96" s="94" t="s">
        <v>126</v>
      </c>
      <c r="C96" s="132" t="s">
        <v>127</v>
      </c>
      <c r="D96" s="137"/>
      <c r="E96" s="204">
        <v>0</v>
      </c>
      <c r="F96" s="19"/>
      <c r="G96" s="204">
        <v>0</v>
      </c>
      <c r="H96" s="204">
        <v>0</v>
      </c>
      <c r="I96" s="204">
        <v>0</v>
      </c>
      <c r="J96" s="204">
        <v>0</v>
      </c>
      <c r="K96" s="204">
        <v>0</v>
      </c>
      <c r="L96" s="64">
        <v>0</v>
      </c>
      <c r="M96" s="64">
        <v>0</v>
      </c>
      <c r="N96" s="62">
        <v>0</v>
      </c>
      <c r="O96" s="4">
        <f t="shared" si="1"/>
        <v>0</v>
      </c>
    </row>
    <row r="97" spans="1:15" ht="15.75" thickBot="1" x14ac:dyDescent="0.3">
      <c r="A97" s="90"/>
      <c r="B97" s="89" t="s">
        <v>128</v>
      </c>
      <c r="C97" s="128" t="s">
        <v>67</v>
      </c>
      <c r="D97" s="130"/>
      <c r="E97" s="190"/>
      <c r="F97" s="15"/>
      <c r="G97" s="223"/>
      <c r="H97" s="223"/>
      <c r="I97" s="223"/>
      <c r="J97" s="223"/>
      <c r="K97" s="223"/>
      <c r="L97" s="16"/>
      <c r="M97" s="28"/>
      <c r="N97" s="28"/>
      <c r="O97" s="4">
        <f t="shared" si="1"/>
        <v>0</v>
      </c>
    </row>
    <row r="98" spans="1:15" ht="15.75" thickBot="1" x14ac:dyDescent="0.3">
      <c r="A98" s="95"/>
      <c r="B98" s="94"/>
      <c r="C98" s="132" t="s">
        <v>181</v>
      </c>
      <c r="D98" s="133"/>
      <c r="E98" s="204">
        <v>0</v>
      </c>
      <c r="F98" s="19"/>
      <c r="G98" s="210">
        <v>0</v>
      </c>
      <c r="H98" s="210">
        <v>0</v>
      </c>
      <c r="I98" s="210">
        <v>0</v>
      </c>
      <c r="J98" s="210">
        <v>0</v>
      </c>
      <c r="K98" s="210">
        <v>0</v>
      </c>
      <c r="L98" s="99">
        <v>0</v>
      </c>
      <c r="M98" s="64">
        <v>0</v>
      </c>
      <c r="N98" s="62">
        <v>0</v>
      </c>
      <c r="O98" s="4">
        <f t="shared" si="1"/>
        <v>0</v>
      </c>
    </row>
    <row r="99" spans="1:15" ht="15.75" thickBot="1" x14ac:dyDescent="0.3">
      <c r="A99" s="91"/>
      <c r="B99" s="87"/>
      <c r="C99" s="124" t="s">
        <v>182</v>
      </c>
      <c r="D99" s="131"/>
      <c r="E99" s="204"/>
      <c r="F99" s="19"/>
      <c r="G99" s="210"/>
      <c r="H99" s="210"/>
      <c r="I99" s="210"/>
      <c r="J99" s="210"/>
      <c r="K99" s="210"/>
      <c r="L99" s="99"/>
      <c r="M99" s="64"/>
      <c r="N99" s="64"/>
      <c r="O99" s="4">
        <f t="shared" si="1"/>
        <v>0</v>
      </c>
    </row>
    <row r="100" spans="1:15" ht="15.75" thickBot="1" x14ac:dyDescent="0.3">
      <c r="A100" s="140" t="s">
        <v>129</v>
      </c>
      <c r="B100" s="102"/>
      <c r="C100" s="141" t="s">
        <v>184</v>
      </c>
      <c r="D100" s="141"/>
      <c r="E100" s="206"/>
      <c r="F100" s="58"/>
      <c r="G100" s="233"/>
      <c r="H100" s="233"/>
      <c r="I100" s="233"/>
      <c r="J100" s="233"/>
      <c r="K100" s="233"/>
      <c r="L100" s="41"/>
      <c r="M100" s="41"/>
      <c r="N100" s="41"/>
      <c r="O100" s="4">
        <f t="shared" si="1"/>
        <v>0</v>
      </c>
    </row>
    <row r="101" spans="1:15" ht="15.75" thickBot="1" x14ac:dyDescent="0.3">
      <c r="A101" s="142"/>
      <c r="B101" s="98"/>
      <c r="C101" s="143" t="s">
        <v>183</v>
      </c>
      <c r="D101" s="143"/>
      <c r="E101" s="207"/>
      <c r="F101" s="68" t="s">
        <v>17</v>
      </c>
      <c r="G101" s="234"/>
      <c r="H101" s="234"/>
      <c r="I101" s="234"/>
      <c r="J101" s="234"/>
      <c r="K101" s="234"/>
      <c r="L101" s="40"/>
      <c r="M101" s="40"/>
      <c r="N101" s="40"/>
      <c r="O101" s="4">
        <f t="shared" si="1"/>
        <v>0</v>
      </c>
    </row>
    <row r="102" spans="1:15" ht="15.75" thickBot="1" x14ac:dyDescent="0.3">
      <c r="A102" s="94"/>
      <c r="B102" s="94" t="s">
        <v>130</v>
      </c>
      <c r="C102" s="132" t="s">
        <v>131</v>
      </c>
      <c r="D102" s="137"/>
      <c r="E102" s="197">
        <v>0</v>
      </c>
      <c r="F102" s="62">
        <v>0</v>
      </c>
      <c r="G102" s="235"/>
      <c r="H102" s="253"/>
      <c r="I102" s="226"/>
      <c r="J102" s="235"/>
      <c r="K102" s="236"/>
      <c r="L102" s="23"/>
      <c r="M102" s="23"/>
      <c r="N102" s="23"/>
      <c r="O102" s="4">
        <f t="shared" si="1"/>
        <v>0</v>
      </c>
    </row>
    <row r="103" spans="1:15" ht="15.75" thickBot="1" x14ac:dyDescent="0.3">
      <c r="A103" s="90"/>
      <c r="B103" s="90" t="s">
        <v>132</v>
      </c>
      <c r="C103" s="128" t="s">
        <v>133</v>
      </c>
      <c r="D103" s="130"/>
      <c r="E103" s="190"/>
      <c r="F103" s="15"/>
      <c r="G103" s="223"/>
      <c r="H103" s="223"/>
      <c r="I103" s="223"/>
      <c r="J103" s="226"/>
      <c r="K103" s="226"/>
      <c r="L103" s="28"/>
      <c r="M103" s="77"/>
      <c r="N103" s="28"/>
      <c r="O103" s="4">
        <f t="shared" si="1"/>
        <v>0</v>
      </c>
    </row>
    <row r="104" spans="1:15" ht="15.75" thickBot="1" x14ac:dyDescent="0.3">
      <c r="A104" s="91"/>
      <c r="B104" s="91"/>
      <c r="C104" s="124" t="s">
        <v>134</v>
      </c>
      <c r="D104" s="131"/>
      <c r="E104" s="197">
        <v>0</v>
      </c>
      <c r="F104" s="62">
        <v>0</v>
      </c>
      <c r="G104" s="197">
        <v>0</v>
      </c>
      <c r="H104" s="197">
        <v>0</v>
      </c>
      <c r="I104" s="197">
        <v>0</v>
      </c>
      <c r="J104" s="197">
        <v>0</v>
      </c>
      <c r="K104" s="197">
        <v>0</v>
      </c>
      <c r="L104" s="62">
        <v>0</v>
      </c>
      <c r="M104" s="63">
        <v>0</v>
      </c>
      <c r="N104" s="62">
        <v>0</v>
      </c>
      <c r="O104" s="4">
        <f t="shared" si="1"/>
        <v>0</v>
      </c>
    </row>
    <row r="105" spans="1:15" ht="15.75" thickBot="1" x14ac:dyDescent="0.3">
      <c r="A105" s="115" t="s">
        <v>135</v>
      </c>
      <c r="B105" s="87"/>
      <c r="C105" s="144" t="s">
        <v>136</v>
      </c>
      <c r="D105" s="145"/>
      <c r="E105" s="145"/>
      <c r="F105" s="30"/>
      <c r="G105" s="236"/>
      <c r="H105" s="253"/>
      <c r="I105" s="236"/>
      <c r="J105" s="236"/>
      <c r="K105" s="253"/>
      <c r="L105" s="10"/>
      <c r="M105" s="10"/>
      <c r="N105" s="10"/>
      <c r="O105" s="4">
        <f t="shared" si="1"/>
        <v>0</v>
      </c>
    </row>
    <row r="106" spans="1:15" ht="15.75" thickBot="1" x14ac:dyDescent="0.3">
      <c r="A106" s="87"/>
      <c r="B106" s="87" t="s">
        <v>137</v>
      </c>
      <c r="C106" s="124" t="s">
        <v>138</v>
      </c>
      <c r="D106" s="125"/>
      <c r="E106" s="197">
        <v>0</v>
      </c>
      <c r="F106" s="62">
        <v>0</v>
      </c>
      <c r="G106" s="197">
        <v>0</v>
      </c>
      <c r="H106" s="197">
        <v>0</v>
      </c>
      <c r="I106" s="197">
        <v>0</v>
      </c>
      <c r="J106" s="197">
        <v>0</v>
      </c>
      <c r="K106" s="197">
        <v>0</v>
      </c>
      <c r="L106" s="62">
        <v>0</v>
      </c>
      <c r="M106" s="62">
        <v>0</v>
      </c>
      <c r="N106" s="62">
        <v>0</v>
      </c>
      <c r="O106" s="4">
        <f t="shared" si="1"/>
        <v>0</v>
      </c>
    </row>
    <row r="107" spans="1:15" ht="15.75" thickBot="1" x14ac:dyDescent="0.3">
      <c r="A107" s="94"/>
      <c r="B107" s="94" t="s">
        <v>139</v>
      </c>
      <c r="C107" s="132" t="s">
        <v>140</v>
      </c>
      <c r="D107" s="137"/>
      <c r="E107" s="197">
        <v>0</v>
      </c>
      <c r="F107" s="62">
        <v>0</v>
      </c>
      <c r="G107" s="197">
        <v>0</v>
      </c>
      <c r="H107" s="197">
        <v>0</v>
      </c>
      <c r="I107" s="197">
        <v>0</v>
      </c>
      <c r="J107" s="197">
        <v>0</v>
      </c>
      <c r="K107" s="197">
        <v>0</v>
      </c>
      <c r="L107" s="62">
        <v>0</v>
      </c>
      <c r="M107" s="62">
        <v>0</v>
      </c>
      <c r="N107" s="62">
        <v>0</v>
      </c>
      <c r="O107" s="4">
        <f t="shared" si="1"/>
        <v>0</v>
      </c>
    </row>
    <row r="108" spans="1:15" ht="15.75" thickBot="1" x14ac:dyDescent="0.3">
      <c r="A108" s="89"/>
      <c r="B108" s="97" t="s">
        <v>141</v>
      </c>
      <c r="C108" s="130" t="s">
        <v>142</v>
      </c>
      <c r="D108" s="130"/>
      <c r="E108" s="190"/>
      <c r="F108" s="15"/>
      <c r="G108" s="226"/>
      <c r="H108" s="251"/>
      <c r="I108" s="223"/>
      <c r="J108" s="226"/>
      <c r="K108" s="263"/>
      <c r="L108" s="28"/>
      <c r="M108" s="77"/>
      <c r="N108" s="28"/>
      <c r="O108" s="4">
        <f t="shared" si="1"/>
        <v>0</v>
      </c>
    </row>
    <row r="109" spans="1:15" ht="15.75" thickBot="1" x14ac:dyDescent="0.3">
      <c r="A109" s="94"/>
      <c r="B109" s="92"/>
      <c r="C109" s="133" t="s">
        <v>143</v>
      </c>
      <c r="D109" s="133"/>
      <c r="E109" s="197">
        <v>0</v>
      </c>
      <c r="F109" s="100">
        <v>0</v>
      </c>
      <c r="G109" s="197">
        <v>0</v>
      </c>
      <c r="H109" s="197">
        <v>0</v>
      </c>
      <c r="I109" s="197">
        <v>0</v>
      </c>
      <c r="J109" s="197">
        <v>0</v>
      </c>
      <c r="K109" s="202">
        <v>0</v>
      </c>
      <c r="L109" s="62">
        <v>0</v>
      </c>
      <c r="M109" s="63">
        <v>0</v>
      </c>
      <c r="N109" s="62">
        <v>0</v>
      </c>
      <c r="O109" s="4">
        <f t="shared" si="1"/>
        <v>0</v>
      </c>
    </row>
    <row r="110" spans="1:15" ht="15.75" thickBot="1" x14ac:dyDescent="0.3">
      <c r="A110" s="272" t="s">
        <v>144</v>
      </c>
      <c r="B110" s="273"/>
      <c r="C110" s="273"/>
      <c r="D110" s="274"/>
      <c r="E110" s="208">
        <v>231148005</v>
      </c>
      <c r="F110" s="66" t="s">
        <v>17</v>
      </c>
      <c r="G110" s="237">
        <v>12499327.880000001</v>
      </c>
      <c r="H110" s="254">
        <v>15129013.6</v>
      </c>
      <c r="I110" s="237">
        <v>19940603.189999998</v>
      </c>
      <c r="J110" s="237">
        <v>17338489.82</v>
      </c>
      <c r="K110" s="237">
        <v>14343059.799999999</v>
      </c>
      <c r="L110" s="39">
        <v>25167142.629999999</v>
      </c>
      <c r="M110" s="39">
        <f>+M93+M35+M23+M17</f>
        <v>13005985.65</v>
      </c>
      <c r="N110" s="39">
        <v>18203203.5</v>
      </c>
      <c r="O110" s="65">
        <f t="shared" si="1"/>
        <v>135626826.06999999</v>
      </c>
    </row>
    <row r="111" spans="1:15" ht="15.75" thickBot="1" x14ac:dyDescent="0.3">
      <c r="A111" s="146" t="s">
        <v>145</v>
      </c>
      <c r="B111" s="146"/>
      <c r="C111" s="146"/>
      <c r="D111" s="146"/>
      <c r="E111" s="146"/>
      <c r="F111" s="31"/>
      <c r="G111" s="238"/>
      <c r="H111" s="238"/>
      <c r="I111" s="238"/>
      <c r="J111" s="238"/>
      <c r="K111" s="238"/>
      <c r="L111" s="32"/>
      <c r="M111" s="32"/>
      <c r="N111" s="32"/>
      <c r="O111" s="4">
        <f t="shared" si="1"/>
        <v>0</v>
      </c>
    </row>
    <row r="112" spans="1:15" ht="15.75" thickBot="1" x14ac:dyDescent="0.3">
      <c r="A112" s="147">
        <v>4.0999999999999996</v>
      </c>
      <c r="B112" s="147"/>
      <c r="C112" s="148" t="s">
        <v>146</v>
      </c>
      <c r="D112" s="149"/>
      <c r="E112" s="209"/>
      <c r="F112" s="59"/>
      <c r="G112" s="239"/>
      <c r="H112" s="239"/>
      <c r="I112" s="239"/>
      <c r="J112" s="239"/>
      <c r="K112" s="239"/>
      <c r="L112" s="33"/>
      <c r="M112" s="33"/>
      <c r="N112" s="33"/>
      <c r="O112" s="4">
        <f t="shared" si="1"/>
        <v>0</v>
      </c>
    </row>
    <row r="113" spans="1:15" ht="15.75" thickBot="1" x14ac:dyDescent="0.3">
      <c r="A113" s="150"/>
      <c r="B113" s="150" t="s">
        <v>147</v>
      </c>
      <c r="C113" s="151" t="s">
        <v>146</v>
      </c>
      <c r="D113" s="152"/>
      <c r="E113" s="210">
        <v>0</v>
      </c>
      <c r="F113" s="99">
        <v>0</v>
      </c>
      <c r="G113" s="210">
        <v>0</v>
      </c>
      <c r="H113" s="210">
        <v>0</v>
      </c>
      <c r="I113" s="210">
        <v>0</v>
      </c>
      <c r="J113" s="210">
        <v>0</v>
      </c>
      <c r="K113" s="210">
        <v>0</v>
      </c>
      <c r="L113" s="99">
        <v>0</v>
      </c>
      <c r="M113" s="64">
        <v>0</v>
      </c>
      <c r="N113" s="83">
        <v>0</v>
      </c>
      <c r="O113" s="4">
        <f t="shared" si="1"/>
        <v>0</v>
      </c>
    </row>
    <row r="114" spans="1:15" ht="15.75" thickBot="1" x14ac:dyDescent="0.3">
      <c r="A114" s="153"/>
      <c r="B114" s="153"/>
      <c r="C114" s="154" t="s">
        <v>185</v>
      </c>
      <c r="D114" s="155"/>
      <c r="E114" s="210"/>
      <c r="F114" s="99"/>
      <c r="G114" s="210"/>
      <c r="H114" s="210"/>
      <c r="I114" s="210"/>
      <c r="J114" s="210"/>
      <c r="K114" s="210"/>
      <c r="L114" s="99"/>
      <c r="M114" s="64"/>
      <c r="N114" s="62"/>
      <c r="O114" s="4">
        <f t="shared" si="1"/>
        <v>0</v>
      </c>
    </row>
    <row r="115" spans="1:15" ht="15.75" thickBot="1" x14ac:dyDescent="0.3">
      <c r="A115" s="150"/>
      <c r="B115" s="156" t="s">
        <v>148</v>
      </c>
      <c r="C115" s="151" t="s">
        <v>186</v>
      </c>
      <c r="D115" s="152"/>
      <c r="E115" s="211">
        <v>0</v>
      </c>
      <c r="F115" s="101">
        <v>0</v>
      </c>
      <c r="G115" s="214">
        <v>0</v>
      </c>
      <c r="H115" s="214">
        <v>0</v>
      </c>
      <c r="I115" s="214">
        <v>0</v>
      </c>
      <c r="J115" s="214">
        <v>0</v>
      </c>
      <c r="K115" s="214">
        <v>0</v>
      </c>
      <c r="L115" s="101">
        <v>0</v>
      </c>
      <c r="M115" s="83">
        <v>0</v>
      </c>
      <c r="N115" s="83">
        <v>0</v>
      </c>
      <c r="O115" s="4">
        <f t="shared" si="1"/>
        <v>0</v>
      </c>
    </row>
    <row r="116" spans="1:15" ht="15.75" thickBot="1" x14ac:dyDescent="0.3">
      <c r="A116" s="157"/>
      <c r="B116" s="158"/>
      <c r="C116" s="159" t="s">
        <v>185</v>
      </c>
      <c r="D116" s="160"/>
      <c r="E116" s="212"/>
      <c r="F116" s="63"/>
      <c r="G116" s="202"/>
      <c r="H116" s="202"/>
      <c r="I116" s="202"/>
      <c r="J116" s="202"/>
      <c r="K116" s="202"/>
      <c r="L116" s="63"/>
      <c r="M116" s="62"/>
      <c r="N116" s="62"/>
      <c r="O116" s="4">
        <f t="shared" si="1"/>
        <v>0</v>
      </c>
    </row>
    <row r="117" spans="1:15" ht="15.75" thickBot="1" x14ac:dyDescent="0.3">
      <c r="A117" s="161">
        <v>4.2</v>
      </c>
      <c r="B117" s="161"/>
      <c r="C117" s="157" t="s">
        <v>149</v>
      </c>
      <c r="D117" s="162"/>
      <c r="E117" s="213"/>
      <c r="F117" s="103"/>
      <c r="G117" s="240"/>
      <c r="H117" s="255"/>
      <c r="I117" s="240"/>
      <c r="J117" s="240"/>
      <c r="K117" s="240"/>
      <c r="L117" s="104"/>
      <c r="M117" s="104"/>
      <c r="N117" s="105"/>
      <c r="O117" s="4">
        <f t="shared" si="1"/>
        <v>0</v>
      </c>
    </row>
    <row r="118" spans="1:15" ht="15.75" thickBot="1" x14ac:dyDescent="0.3">
      <c r="A118" s="163"/>
      <c r="B118" s="163" t="s">
        <v>150</v>
      </c>
      <c r="C118" s="164" t="s">
        <v>151</v>
      </c>
      <c r="D118" s="165"/>
      <c r="E118" s="197">
        <v>0</v>
      </c>
      <c r="F118" s="62">
        <v>0</v>
      </c>
      <c r="G118" s="197">
        <v>0</v>
      </c>
      <c r="H118" s="197">
        <v>0</v>
      </c>
      <c r="I118" s="197">
        <v>0</v>
      </c>
      <c r="J118" s="197">
        <v>0</v>
      </c>
      <c r="K118" s="197">
        <v>0</v>
      </c>
      <c r="L118" s="62">
        <v>0</v>
      </c>
      <c r="M118" s="62">
        <v>0</v>
      </c>
      <c r="N118" s="83">
        <v>0</v>
      </c>
      <c r="O118" s="4">
        <f t="shared" si="1"/>
        <v>0</v>
      </c>
    </row>
    <row r="119" spans="1:15" ht="15.75" thickBot="1" x14ac:dyDescent="0.3">
      <c r="A119" s="163"/>
      <c r="B119" s="163" t="s">
        <v>152</v>
      </c>
      <c r="C119" s="164" t="s">
        <v>153</v>
      </c>
      <c r="D119" s="165"/>
      <c r="E119" s="197">
        <v>0</v>
      </c>
      <c r="F119" s="62">
        <v>0</v>
      </c>
      <c r="G119" s="197">
        <v>0</v>
      </c>
      <c r="H119" s="197">
        <v>0</v>
      </c>
      <c r="I119" s="197">
        <v>0</v>
      </c>
      <c r="J119" s="197">
        <v>0</v>
      </c>
      <c r="K119" s="197">
        <v>0</v>
      </c>
      <c r="L119" s="62">
        <v>0</v>
      </c>
      <c r="M119" s="62">
        <v>0</v>
      </c>
      <c r="N119" s="113">
        <v>0</v>
      </c>
      <c r="O119" s="4">
        <f t="shared" si="1"/>
        <v>0</v>
      </c>
    </row>
    <row r="120" spans="1:15" ht="15.75" thickBot="1" x14ac:dyDescent="0.3">
      <c r="A120" s="163">
        <v>4.3</v>
      </c>
      <c r="B120" s="163"/>
      <c r="C120" s="166" t="s">
        <v>154</v>
      </c>
      <c r="D120" s="167"/>
      <c r="E120" s="167"/>
      <c r="F120" s="34"/>
      <c r="G120" s="241"/>
      <c r="H120" s="256"/>
      <c r="I120" s="241"/>
      <c r="J120" s="241"/>
      <c r="K120" s="241"/>
      <c r="L120" s="105"/>
      <c r="M120" s="105"/>
      <c r="N120" s="104"/>
      <c r="O120" s="4">
        <f t="shared" si="1"/>
        <v>0</v>
      </c>
    </row>
    <row r="121" spans="1:15" ht="15.75" thickBot="1" x14ac:dyDescent="0.3">
      <c r="A121" s="168"/>
      <c r="B121" s="168" t="s">
        <v>155</v>
      </c>
      <c r="C121" s="150" t="s">
        <v>188</v>
      </c>
      <c r="D121" s="169"/>
      <c r="E121" s="214">
        <v>0</v>
      </c>
      <c r="F121" s="101">
        <v>0</v>
      </c>
      <c r="G121" s="214">
        <v>0</v>
      </c>
      <c r="H121" s="214">
        <v>0</v>
      </c>
      <c r="I121" s="214">
        <v>0</v>
      </c>
      <c r="J121" s="214">
        <v>0</v>
      </c>
      <c r="K121" s="214">
        <v>0</v>
      </c>
      <c r="L121" s="101">
        <v>0</v>
      </c>
      <c r="M121" s="83">
        <v>0</v>
      </c>
      <c r="N121" s="83">
        <v>0</v>
      </c>
      <c r="O121" s="4">
        <f t="shared" si="1"/>
        <v>0</v>
      </c>
    </row>
    <row r="122" spans="1:15" ht="15.75" thickBot="1" x14ac:dyDescent="0.3">
      <c r="A122" s="161"/>
      <c r="B122" s="161"/>
      <c r="C122" s="157" t="s">
        <v>187</v>
      </c>
      <c r="D122" s="162"/>
      <c r="E122" s="210"/>
      <c r="F122" s="99"/>
      <c r="G122" s="210"/>
      <c r="H122" s="210"/>
      <c r="I122" s="210"/>
      <c r="J122" s="210"/>
      <c r="K122" s="210"/>
      <c r="L122" s="99"/>
      <c r="M122" s="64"/>
      <c r="N122" s="64"/>
      <c r="O122" s="4">
        <f t="shared" si="1"/>
        <v>0</v>
      </c>
    </row>
    <row r="123" spans="1:15" ht="15.75" thickBot="1" x14ac:dyDescent="0.3">
      <c r="A123" s="170" t="s">
        <v>156</v>
      </c>
      <c r="B123" s="171"/>
      <c r="C123" s="171"/>
      <c r="D123" s="172"/>
      <c r="E123" s="215">
        <v>0</v>
      </c>
      <c r="F123" s="59"/>
      <c r="G123" s="242"/>
      <c r="H123" s="232"/>
      <c r="I123" s="232"/>
      <c r="J123" s="232"/>
      <c r="K123" s="232"/>
      <c r="L123" s="27"/>
      <c r="M123" s="27"/>
      <c r="N123" s="27"/>
      <c r="O123" s="4">
        <f t="shared" si="1"/>
        <v>0</v>
      </c>
    </row>
    <row r="124" spans="1:15" ht="15.75" thickBot="1" x14ac:dyDescent="0.3">
      <c r="A124" s="146"/>
      <c r="B124" s="146"/>
      <c r="C124" s="146"/>
      <c r="D124" s="146"/>
      <c r="E124" s="146"/>
      <c r="F124" s="31"/>
      <c r="G124" s="243"/>
      <c r="H124" s="243"/>
      <c r="I124" s="243"/>
      <c r="J124" s="243"/>
      <c r="K124" s="243"/>
      <c r="L124" s="35"/>
      <c r="M124" s="35"/>
      <c r="N124" s="35"/>
      <c r="O124" s="4">
        <f t="shared" si="1"/>
        <v>0</v>
      </c>
    </row>
    <row r="125" spans="1:15" ht="15.75" thickBot="1" x14ac:dyDescent="0.3">
      <c r="A125" s="173" t="s">
        <v>157</v>
      </c>
      <c r="B125" s="174"/>
      <c r="C125" s="174"/>
      <c r="D125" s="174"/>
      <c r="E125" s="216">
        <v>231148005</v>
      </c>
      <c r="F125" s="67" t="s">
        <v>17</v>
      </c>
      <c r="G125" s="244">
        <v>12499327.880000001</v>
      </c>
      <c r="H125" s="244">
        <v>15129013.6</v>
      </c>
      <c r="I125" s="244">
        <v>19940603.190000001</v>
      </c>
      <c r="J125" s="244">
        <v>17338489.82</v>
      </c>
      <c r="K125" s="244">
        <v>14343059.799999999</v>
      </c>
      <c r="L125" s="36">
        <v>25167142.629999999</v>
      </c>
      <c r="M125" s="36">
        <v>13005985.65</v>
      </c>
      <c r="N125" s="36">
        <v>18203203.5</v>
      </c>
      <c r="O125" s="65">
        <f t="shared" si="1"/>
        <v>135626826.06999999</v>
      </c>
    </row>
    <row r="126" spans="1:15" x14ac:dyDescent="0.25">
      <c r="A126" s="37" t="s">
        <v>158</v>
      </c>
      <c r="B126" s="37"/>
      <c r="C126" s="37"/>
      <c r="D126" s="37"/>
      <c r="E126" s="37"/>
      <c r="F126" s="37"/>
      <c r="G126" s="38"/>
      <c r="H126" s="38"/>
      <c r="I126" s="38"/>
      <c r="J126" s="38"/>
      <c r="K126" s="38"/>
      <c r="L126" s="38"/>
      <c r="M126" s="38"/>
      <c r="N126" s="38"/>
      <c r="O126" s="38"/>
    </row>
    <row r="127" spans="1:15" x14ac:dyDescent="0.25">
      <c r="A127" s="37" t="s">
        <v>159</v>
      </c>
      <c r="B127" s="37"/>
      <c r="C127" s="37"/>
      <c r="D127" s="37"/>
      <c r="E127" s="37"/>
      <c r="F127" s="37"/>
      <c r="G127" s="38"/>
      <c r="H127" s="38"/>
      <c r="I127" s="38"/>
      <c r="J127" s="38"/>
      <c r="K127" s="38"/>
      <c r="L127" s="38"/>
      <c r="M127" s="175"/>
      <c r="N127" s="38"/>
      <c r="O127" s="38"/>
    </row>
    <row r="128" spans="1:15" x14ac:dyDescent="0.25">
      <c r="A128" s="37" t="s">
        <v>160</v>
      </c>
      <c r="B128" s="37"/>
      <c r="C128" s="37"/>
      <c r="D128" s="37"/>
      <c r="E128" s="37"/>
      <c r="F128" s="37"/>
      <c r="G128" s="38"/>
      <c r="H128" s="38"/>
      <c r="I128" s="178"/>
      <c r="J128" s="38"/>
      <c r="K128" s="38"/>
      <c r="L128" s="38"/>
      <c r="M128" s="38"/>
      <c r="N128" s="38"/>
      <c r="O128" s="38"/>
    </row>
    <row r="129" spans="1:15" x14ac:dyDescent="0.25">
      <c r="A129" s="31" t="s">
        <v>161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</row>
    <row r="130" spans="1:15" x14ac:dyDescent="0.25">
      <c r="A130" s="31" t="s">
        <v>162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</row>
    <row r="131" spans="1:15" x14ac:dyDescent="0.25">
      <c r="A131" s="37" t="s">
        <v>163</v>
      </c>
      <c r="B131" s="37"/>
      <c r="C131" s="37"/>
      <c r="D131" s="37"/>
      <c r="E131" s="38"/>
      <c r="F131" s="38"/>
      <c r="G131" s="38"/>
      <c r="H131" s="38"/>
      <c r="I131" s="38"/>
      <c r="J131" s="38"/>
      <c r="K131" s="38"/>
      <c r="L131" s="177"/>
      <c r="M131" s="38"/>
      <c r="N131" s="38"/>
      <c r="O131" s="38"/>
    </row>
    <row r="132" spans="1:15" x14ac:dyDescent="0.25">
      <c r="A132" s="31" t="s">
        <v>164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</row>
    <row r="133" spans="1:15" x14ac:dyDescent="0.25">
      <c r="A133" s="31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</row>
    <row r="134" spans="1:15" x14ac:dyDescent="0.25">
      <c r="A134" s="31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175"/>
      <c r="M134" s="38"/>
      <c r="N134" s="38"/>
      <c r="O134" s="38"/>
    </row>
    <row r="135" spans="1:15" x14ac:dyDescent="0.25">
      <c r="A135" s="3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</row>
    <row r="136" spans="1:15" x14ac:dyDescent="0.25">
      <c r="A136" s="31"/>
      <c r="B136" s="38"/>
      <c r="C136" s="38" t="s">
        <v>165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</row>
    <row r="137" spans="1:15" x14ac:dyDescent="0.25">
      <c r="A137" s="31"/>
      <c r="B137" s="38"/>
      <c r="C137" s="266" t="s">
        <v>166</v>
      </c>
      <c r="D137" s="266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</row>
    <row r="138" spans="1:15" x14ac:dyDescent="0.25">
      <c r="A138" s="31"/>
      <c r="B138" s="38"/>
      <c r="C138" s="38" t="s">
        <v>167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</row>
    <row r="139" spans="1:15" x14ac:dyDescent="0.25">
      <c r="A139" s="31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</row>
    <row r="140" spans="1:15" x14ac:dyDescent="0.25">
      <c r="A140" s="31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</row>
  </sheetData>
  <mergeCells count="13">
    <mergeCell ref="A110:D110"/>
    <mergeCell ref="G13:M13"/>
    <mergeCell ref="C17:D17"/>
    <mergeCell ref="C18:D18"/>
    <mergeCell ref="C19:D19"/>
    <mergeCell ref="C22:D22"/>
    <mergeCell ref="C35:D35"/>
    <mergeCell ref="A12:O12"/>
    <mergeCell ref="D7:O7"/>
    <mergeCell ref="D8:G8"/>
    <mergeCell ref="D9:O9"/>
    <mergeCell ref="A10:O10"/>
    <mergeCell ref="A11:O11"/>
  </mergeCells>
  <pageMargins left="0.25" right="0.25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(3)</vt:lpstr>
      <vt:lpstr>'Hoja1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Rareas</dc:creator>
  <cp:lastModifiedBy>Estefany Paulino Leiba</cp:lastModifiedBy>
  <cp:lastPrinted>2022-09-09T19:33:56Z</cp:lastPrinted>
  <dcterms:created xsi:type="dcterms:W3CDTF">2022-07-08T13:14:56Z</dcterms:created>
  <dcterms:modified xsi:type="dcterms:W3CDTF">2022-09-14T14:50:34Z</dcterms:modified>
</cp:coreProperties>
</file>