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Junio\"/>
    </mc:Choice>
  </mc:AlternateContent>
  <xr:revisionPtr revIDLastSave="0" documentId="8_{1A6CB9D9-8F8E-4277-918F-B0F1BDB3B400}" xr6:coauthVersionLast="47" xr6:coauthVersionMax="47" xr10:uidLastSave="{00000000-0000-0000-0000-000000000000}"/>
  <bookViews>
    <workbookView xWindow="3495" yWindow="3495" windowWidth="16200" windowHeight="9360" xr2:uid="{00C9F35F-CAFE-43E0-BAAE-EDB2F0AAF58B}"/>
  </bookViews>
  <sheets>
    <sheet name="Hoja1" sheetId="1" r:id="rId1"/>
  </sheets>
  <definedNames>
    <definedName name="_xlnm.Print_Titles" localSheetId="0">Hoja1!$11:$12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L75" i="1"/>
  <c r="L32" i="1"/>
  <c r="L20" i="1"/>
  <c r="L14" i="1"/>
  <c r="E107" i="1"/>
  <c r="E122" i="1" s="1"/>
  <c r="K90" i="1"/>
  <c r="J90" i="1"/>
  <c r="K75" i="1"/>
  <c r="I75" i="1"/>
  <c r="K32" i="1"/>
  <c r="I32" i="1"/>
  <c r="K20" i="1"/>
  <c r="J20" i="1"/>
  <c r="I20" i="1"/>
  <c r="G20" i="1"/>
  <c r="K14" i="1"/>
  <c r="J14" i="1"/>
  <c r="I14" i="1"/>
  <c r="G14" i="1"/>
  <c r="M90" i="1" l="1"/>
  <c r="M14" i="1"/>
  <c r="M20" i="1"/>
  <c r="M32" i="1"/>
  <c r="M75" i="1"/>
  <c r="L107" i="1"/>
  <c r="K122" i="1"/>
  <c r="G107" i="1"/>
  <c r="G122" i="1" s="1"/>
  <c r="I122" i="1"/>
  <c r="J122" i="1"/>
  <c r="I107" i="1"/>
  <c r="J107" i="1"/>
  <c r="K107" i="1"/>
  <c r="M107" i="1" l="1"/>
  <c r="M122" i="1"/>
</calcChain>
</file>

<file path=xl/sharedStrings.xml><?xml version="1.0" encoding="utf-8"?>
<sst xmlns="http://schemas.openxmlformats.org/spreadsheetml/2006/main" count="245" uniqueCount="203">
  <si>
    <t xml:space="preserve">                         Año 2024</t>
  </si>
  <si>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</si>
  <si>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</si>
  <si>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</si>
  <si>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</si>
  <si>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</si>
  <si>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</si>
  <si>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</si>
  <si>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</si>
  <si>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</si>
  <si>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</si>
  <si>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</si>
  <si>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</si>
  <si>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</si>
  <si>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</si>
  <si>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</si>
  <si>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</si>
  <si>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</si>
  <si>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</si>
  <si>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</si>
  <si>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</si>
  <si>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</si>
  <si>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</si>
  <si>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</si>
  <si>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</si>
  <si>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</si>
  <si>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</si>
  <si>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</si>
  <si>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</si>
  <si>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</si>
  <si>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</si>
  <si>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</si>
  <si>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</si>
  <si>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</si>
  <si>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</si>
  <si>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</si>
  <si>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</si>
  <si>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</si>
  <si>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</si>
  <si>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</si>
  <si>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</si>
  <si>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</si>
  <si>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</si>
  <si>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</si>
  <si>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</si>
  <si>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</si>
  <si>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</si>
  <si>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</si>
  <si>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</si>
  <si>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</si>
  <si>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</si>
  <si>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</si>
  <si>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</si>
  <si>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</si>
  <si>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</si>
  <si>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</si>
  <si>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</si>
  <si>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</si>
  <si>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</si>
  <si>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</si>
  <si>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</si>
  <si>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</si>
  <si>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</si>
  <si>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</si>
  <si>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</si>
  <si>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</si>
  <si>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</si>
  <si>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</si>
  <si>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</si>
  <si>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</si>
  <si>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</si>
  <si>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</si>
  <si>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</si>
  <si>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</si>
  <si>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</si>
  <si>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</si>
  <si>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</si>
  <si>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</si>
  <si>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</si>
  <si>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</si>
  <si>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</si>
  <si>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</si>
  <si>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</si>
  <si>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</si>
  <si>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</si>
  <si>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</si>
  <si>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</si>
  <si>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</si>
  <si>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</si>
  <si>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</si>
  <si>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</si>
  <si>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</si>
  <si>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</si>
  <si>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</si>
  <si>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</si>
  <si>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</si>
  <si>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</si>
  <si>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</si>
  <si>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</si>
  <si>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</si>
  <si>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</si>
  <si>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</si>
  <si>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</si>
  <si>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</si>
  <si>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</si>
  <si>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</si>
  <si>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</si>
  <si>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</si>
  <si>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</si>
  <si>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</si>
  <si>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</si>
  <si>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</si>
  <si>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</si>
  <si>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</si>
  <si>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</si>
  <si>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</si>
  <si>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</si>
  <si>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</si>
  <si>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</si>
  <si>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</si>
  <si>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</si>
  <si>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</si>
  <si>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</si>
  <si>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</si>
  <si>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</si>
  <si>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</si>
  <si>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</si>
  <si>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</si>
  <si>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</si>
  <si>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</si>
  <si>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</si>
  <si>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</si>
  <si>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</si>
  <si>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</si>
  <si>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</si>
  <si>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</si>
  <si>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</si>
  <si>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</si>
  <si>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</si>
  <si>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</si>
  <si>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</si>
  <si>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</si>
  <si>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</si>
  <si>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</si>
  <si>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</si>
  <si>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</si>
  <si>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</si>
  <si>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</si>
  <si>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</si>
  <si>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</si>
  <si>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</si>
  <si>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</si>
  <si>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</si>
  <si>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</si>
  <si>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</si>
  <si>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</si>
  <si>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</si>
  <si>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</si>
  <si>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</si>
  <si>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</si>
  <si>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</si>
  <si>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</si>
  <si>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</si>
  <si>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</si>
  <si>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</si>
  <si>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</si>
  <si>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</si>
  <si>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</si>
  <si>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</si>
  <si>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</si>
  <si>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</si>
  <si>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</si>
  <si>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</si>
  <si>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</si>
  <si>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</si>
  <si>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</si>
  <si>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</si>
  <si>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</si>
  <si>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</si>
  <si>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</si>
  <si>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</si>
  <si>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</si>
  <si>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</si>
  <si>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</si>
  <si>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</si>
  <si>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</si>
  <si>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</si>
  <si>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</si>
  <si>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</si>
  <si>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</si>
  <si>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JUNIO</t>
  </si>
  <si>
    <t>Fuente: Sistema de informacion de la gestion Financiera (SIGEF).</t>
  </si>
  <si>
    <t>2.Se presenta el gasto por mes, cada mes se debe actualizar el gasto devengado de los meses anteriores.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</si>
  <si>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</si>
  <si>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</si>
  <si>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</si>
  <si>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</si>
  <si>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</si>
  <si>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</si>
  <si>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</si>
  <si>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</si>
  <si>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</si>
  <si>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Son los recursos financieros que surgen con la  obligacion de  pago por  la  recepcion 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</si>
</sst>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0" fontId="9" fillId="3" borderId="4" xfId="0" applyFont="1" applyFill="1" applyBorder="1"/>
    <xf numFmtId="0" fontId="7" fillId="3" borderId="4" xfId="2" applyFont="1" applyFill="1" applyBorder="1" applyAlignment="1">
      <alignment horizontal="center"/>
    </xf>
    <xf numFmtId="0" fontId="10" fillId="3" borderId="8" xfId="0" applyFont="1" applyFill="1" applyBorder="1"/>
    <xf numFmtId="0" fontId="0" fillId="3" borderId="0" xfId="0" applyFill="1"/>
    <xf numFmtId="0" fontId="0" fillId="3" borderId="8" xfId="0" applyFill="1" applyBorder="1"/>
    <xf numFmtId="0" fontId="8" fillId="3" borderId="4" xfId="2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0" fillId="3" borderId="11" xfId="0" applyFont="1" applyFill="1" applyBorder="1"/>
    <xf numFmtId="0" fontId="7" fillId="3" borderId="12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43" fontId="6" fillId="3" borderId="9" xfId="3" applyFont="1" applyFill="1" applyBorder="1" applyAlignment="1">
      <alignment horizontal="center" vertical="top"/>
    </xf>
    <xf numFmtId="0" fontId="12" fillId="0" borderId="9" xfId="2" applyFont="1" applyBorder="1"/>
    <xf numFmtId="49" fontId="12" fillId="0" borderId="10" xfId="2" applyNumberFormat="1" applyFont="1" applyBorder="1" applyAlignment="1">
      <alignment horizontal="center"/>
    </xf>
    <xf numFmtId="0" fontId="12" fillId="0" borderId="12" xfId="2" applyFont="1" applyBorder="1"/>
    <xf numFmtId="0" fontId="3" fillId="0" borderId="12" xfId="2" applyBorder="1"/>
    <xf numFmtId="0" fontId="13" fillId="2" borderId="9" xfId="2" applyFont="1" applyFill="1" applyBorder="1" applyAlignment="1">
      <alignment horizontal="center" vertical="top"/>
    </xf>
    <xf numFmtId="0" fontId="13" fillId="2" borderId="8" xfId="2" applyFont="1" applyFill="1" applyBorder="1" applyAlignment="1">
      <alignment horizontal="center" vertical="top"/>
    </xf>
    <xf numFmtId="43" fontId="6" fillId="2" borderId="8" xfId="3" applyFont="1" applyFill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43" fontId="5" fillId="0" borderId="13" xfId="2" applyNumberFormat="1" applyFont="1" applyBorder="1" applyAlignment="1">
      <alignment vertical="top"/>
    </xf>
    <xf numFmtId="49" fontId="5" fillId="0" borderId="3" xfId="2" applyNumberFormat="1" applyFont="1" applyBorder="1" applyAlignment="1">
      <alignment horizontal="right" vertical="top"/>
    </xf>
    <xf numFmtId="4" fontId="13" fillId="0" borderId="13" xfId="2" applyNumberFormat="1" applyFont="1" applyBorder="1" applyAlignment="1">
      <alignment horizontal="center" vertical="top"/>
    </xf>
    <xf numFmtId="4" fontId="13" fillId="0" borderId="1" xfId="2" applyNumberFormat="1" applyFont="1" applyBorder="1" applyAlignment="1">
      <alignment horizontal="center" vertical="top"/>
    </xf>
    <xf numFmtId="4" fontId="2" fillId="0" borderId="13" xfId="0" applyNumberFormat="1" applyFont="1" applyBorder="1"/>
    <xf numFmtId="49" fontId="6" fillId="0" borderId="14" xfId="2" applyNumberFormat="1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14" fillId="0" borderId="15" xfId="2" applyFont="1" applyBorder="1" applyAlignment="1">
      <alignment vertical="top"/>
    </xf>
    <xf numFmtId="0" fontId="14" fillId="0" borderId="16" xfId="2" applyFont="1" applyBorder="1" applyAlignment="1">
      <alignment vertical="top"/>
    </xf>
    <xf numFmtId="43" fontId="15" fillId="0" borderId="14" xfId="1" applyFont="1" applyBorder="1" applyAlignment="1">
      <alignment vertical="top"/>
    </xf>
    <xf numFmtId="49" fontId="15" fillId="0" borderId="17" xfId="2" applyNumberFormat="1" applyFont="1" applyBorder="1" applyAlignment="1">
      <alignment vertical="top"/>
    </xf>
    <xf numFmtId="4" fontId="16" fillId="0" borderId="15" xfId="2" applyNumberFormat="1" applyFont="1" applyBorder="1" applyAlignment="1">
      <alignment horizontal="center" vertical="top"/>
    </xf>
    <xf numFmtId="43" fontId="16" fillId="0" borderId="14" xfId="1" applyFont="1" applyBorder="1" applyAlignment="1">
      <alignment horizontal="center" vertical="top"/>
    </xf>
    <xf numFmtId="43" fontId="16" fillId="0" borderId="15" xfId="1" applyFont="1" applyBorder="1" applyAlignment="1">
      <alignment horizontal="center" vertical="top"/>
    </xf>
    <xf numFmtId="43" fontId="16" fillId="0" borderId="18" xfId="1" applyFont="1" applyBorder="1" applyAlignment="1">
      <alignment horizontal="center" vertical="top"/>
    </xf>
    <xf numFmtId="49" fontId="6" fillId="0" borderId="18" xfId="2" applyNumberFormat="1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14" fillId="0" borderId="19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43" fontId="15" fillId="0" borderId="18" xfId="1" applyFont="1" applyBorder="1" applyAlignment="1">
      <alignment vertical="top"/>
    </xf>
    <xf numFmtId="0" fontId="15" fillId="0" borderId="21" xfId="2" applyFont="1" applyBorder="1" applyAlignment="1">
      <alignment vertical="top"/>
    </xf>
    <xf numFmtId="4" fontId="16" fillId="0" borderId="19" xfId="2" applyNumberFormat="1" applyFont="1" applyBorder="1" applyAlignment="1">
      <alignment horizontal="center" vertical="top"/>
    </xf>
    <xf numFmtId="43" fontId="16" fillId="0" borderId="19" xfId="1" applyFont="1" applyBorder="1" applyAlignment="1">
      <alignment horizontal="center" vertical="top"/>
    </xf>
    <xf numFmtId="49" fontId="15" fillId="0" borderId="18" xfId="1" applyNumberFormat="1" applyFont="1" applyBorder="1" applyAlignment="1">
      <alignment horizontal="center" vertical="top"/>
    </xf>
    <xf numFmtId="0" fontId="15" fillId="0" borderId="20" xfId="2" applyFont="1" applyBorder="1" applyAlignment="1">
      <alignment vertical="top"/>
    </xf>
    <xf numFmtId="49" fontId="16" fillId="0" borderId="15" xfId="1" applyNumberFormat="1" applyFont="1" applyFill="1" applyBorder="1" applyAlignment="1">
      <alignment horizontal="center" vertical="top"/>
    </xf>
    <xf numFmtId="49" fontId="15" fillId="0" borderId="22" xfId="1" applyNumberFormat="1" applyFont="1" applyFill="1" applyBorder="1" applyAlignment="1">
      <alignment horizontal="center" vertical="top"/>
    </xf>
    <xf numFmtId="43" fontId="15" fillId="0" borderId="23" xfId="1" applyFont="1" applyBorder="1" applyAlignment="1">
      <alignment vertical="top"/>
    </xf>
    <xf numFmtId="4" fontId="16" fillId="0" borderId="22" xfId="2" applyNumberFormat="1" applyFont="1" applyBorder="1" applyAlignment="1">
      <alignment horizontal="center" vertical="top"/>
    </xf>
    <xf numFmtId="43" fontId="16" fillId="0" borderId="22" xfId="1" applyFont="1" applyBorder="1" applyAlignment="1">
      <alignment horizontal="center" vertical="top"/>
    </xf>
    <xf numFmtId="43" fontId="16" fillId="0" borderId="23" xfId="1" applyFont="1" applyBorder="1" applyAlignment="1">
      <alignment horizontal="center" vertical="top"/>
    </xf>
    <xf numFmtId="0" fontId="6" fillId="0" borderId="13" xfId="2" applyFont="1" applyBorder="1" applyAlignment="1">
      <alignment horizontal="center" vertical="top"/>
    </xf>
    <xf numFmtId="164" fontId="13" fillId="0" borderId="1" xfId="4" applyFont="1" applyBorder="1" applyAlignment="1">
      <alignment vertical="top"/>
    </xf>
    <xf numFmtId="43" fontId="13" fillId="0" borderId="1" xfId="1" applyFont="1" applyBorder="1" applyAlignment="1">
      <alignment vertical="top"/>
    </xf>
    <xf numFmtId="43" fontId="13" fillId="0" borderId="13" xfId="1" applyFont="1" applyBorder="1" applyAlignment="1">
      <alignment vertical="top"/>
    </xf>
    <xf numFmtId="0" fontId="14" fillId="0" borderId="24" xfId="2" applyFont="1" applyBorder="1" applyAlignment="1">
      <alignment vertical="top"/>
    </xf>
    <xf numFmtId="0" fontId="14" fillId="0" borderId="25" xfId="2" applyFont="1" applyBorder="1" applyAlignment="1">
      <alignment vertical="top"/>
    </xf>
    <xf numFmtId="43" fontId="15" fillId="0" borderId="14" xfId="1" applyFont="1" applyFill="1" applyBorder="1" applyAlignment="1">
      <alignment vertical="top"/>
    </xf>
    <xf numFmtId="0" fontId="15" fillId="0" borderId="17" xfId="2" applyFont="1" applyBorder="1" applyAlignment="1">
      <alignment vertical="top"/>
    </xf>
    <xf numFmtId="164" fontId="16" fillId="0" borderId="15" xfId="4" applyFont="1" applyFill="1" applyBorder="1" applyAlignment="1">
      <alignment vertical="top"/>
    </xf>
    <xf numFmtId="43" fontId="16" fillId="0" borderId="15" xfId="1" applyFont="1" applyFill="1" applyBorder="1" applyAlignment="1">
      <alignment vertical="top"/>
    </xf>
    <xf numFmtId="43" fontId="16" fillId="0" borderId="14" xfId="1" applyFont="1" applyFill="1" applyBorder="1" applyAlignment="1">
      <alignment vertical="top"/>
    </xf>
    <xf numFmtId="43" fontId="15" fillId="0" borderId="18" xfId="1" applyFont="1" applyFill="1" applyBorder="1" applyAlignment="1">
      <alignment vertical="top"/>
    </xf>
    <xf numFmtId="0" fontId="15" fillId="0" borderId="16" xfId="2" applyFont="1" applyBorder="1" applyAlignment="1">
      <alignment vertical="top"/>
    </xf>
    <xf numFmtId="49" fontId="16" fillId="0" borderId="19" xfId="1" applyNumberFormat="1" applyFont="1" applyFill="1" applyBorder="1" applyAlignment="1">
      <alignment horizontal="center" vertical="top"/>
    </xf>
    <xf numFmtId="164" fontId="16" fillId="0" borderId="19" xfId="1" applyNumberFormat="1" applyFont="1" applyFill="1" applyBorder="1" applyAlignment="1">
      <alignment horizontal="center" vertical="top"/>
    </xf>
    <xf numFmtId="43" fontId="16" fillId="0" borderId="19" xfId="1" applyFont="1" applyFill="1" applyBorder="1" applyAlignment="1">
      <alignment horizontal="center" vertical="top"/>
    </xf>
    <xf numFmtId="43" fontId="16" fillId="0" borderId="18" xfId="1" applyFont="1" applyFill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49" fontId="15" fillId="0" borderId="18" xfId="1" applyNumberFormat="1" applyFont="1" applyFill="1" applyBorder="1" applyAlignment="1">
      <alignment horizontal="center" vertical="top"/>
    </xf>
    <xf numFmtId="164" fontId="16" fillId="0" borderId="19" xfId="4" applyFont="1" applyFill="1" applyBorder="1" applyAlignment="1">
      <alignment vertical="top"/>
    </xf>
    <xf numFmtId="43" fontId="16" fillId="0" borderId="19" xfId="1" applyFont="1" applyFill="1" applyBorder="1" applyAlignment="1">
      <alignment vertical="top"/>
    </xf>
    <xf numFmtId="43" fontId="16" fillId="0" borderId="18" xfId="1" applyFont="1" applyFill="1" applyBorder="1" applyAlignment="1">
      <alignment vertical="top"/>
    </xf>
    <xf numFmtId="0" fontId="6" fillId="0" borderId="23" xfId="2" applyFont="1" applyBorder="1" applyAlignment="1">
      <alignment horizontal="center" vertical="top"/>
    </xf>
    <xf numFmtId="0" fontId="14" fillId="0" borderId="22" xfId="2" applyFont="1" applyBorder="1" applyAlignment="1">
      <alignment vertical="top"/>
    </xf>
    <xf numFmtId="0" fontId="14" fillId="0" borderId="26" xfId="2" applyFont="1" applyBorder="1" applyAlignment="1">
      <alignment vertical="top"/>
    </xf>
    <xf numFmtId="0" fontId="15" fillId="0" borderId="0" xfId="2" applyFont="1" applyAlignment="1">
      <alignment vertical="top"/>
    </xf>
    <xf numFmtId="49" fontId="16" fillId="0" borderId="22" xfId="1" applyNumberFormat="1" applyFont="1" applyFill="1" applyBorder="1" applyAlignment="1">
      <alignment horizontal="center" vertical="top"/>
    </xf>
    <xf numFmtId="43" fontId="16" fillId="0" borderId="22" xfId="1" applyFont="1" applyFill="1" applyBorder="1" applyAlignment="1">
      <alignment horizontal="center" vertical="top"/>
    </xf>
    <xf numFmtId="43" fontId="16" fillId="0" borderId="23" xfId="1" applyFont="1" applyFill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14" fillId="0" borderId="27" xfId="2" applyFont="1" applyBorder="1" applyAlignment="1">
      <alignment vertical="top"/>
    </xf>
    <xf numFmtId="0" fontId="15" fillId="0" borderId="23" xfId="2" applyFont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0" fontId="6" fillId="0" borderId="28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14" fillId="0" borderId="17" xfId="2" applyFont="1" applyBorder="1" applyAlignment="1">
      <alignment vertical="top"/>
    </xf>
    <xf numFmtId="0" fontId="15" fillId="0" borderId="14" xfId="2" applyFont="1" applyBorder="1" applyAlignment="1">
      <alignment vertical="top"/>
    </xf>
    <xf numFmtId="49" fontId="16" fillId="0" borderId="28" xfId="1" applyNumberFormat="1" applyFont="1" applyFill="1" applyBorder="1" applyAlignment="1">
      <alignment horizontal="center" vertical="top"/>
    </xf>
    <xf numFmtId="43" fontId="16" fillId="0" borderId="15" xfId="1" applyFont="1" applyFill="1" applyBorder="1" applyAlignment="1">
      <alignment horizontal="center" vertical="top"/>
    </xf>
    <xf numFmtId="49" fontId="15" fillId="0" borderId="15" xfId="1" applyNumberFormat="1" applyFont="1" applyFill="1" applyBorder="1" applyAlignment="1">
      <alignment horizontal="center" vertical="top"/>
    </xf>
    <xf numFmtId="0" fontId="6" fillId="0" borderId="29" xfId="2" applyFont="1" applyBorder="1" applyAlignment="1">
      <alignment horizontal="center" vertical="top"/>
    </xf>
    <xf numFmtId="0" fontId="14" fillId="0" borderId="28" xfId="2" applyFont="1" applyBorder="1" applyAlignment="1">
      <alignment vertical="top"/>
    </xf>
    <xf numFmtId="0" fontId="14" fillId="0" borderId="0" xfId="2" applyFont="1" applyAlignment="1">
      <alignment vertical="top"/>
    </xf>
    <xf numFmtId="43" fontId="16" fillId="0" borderId="28" xfId="1" applyFont="1" applyFill="1" applyBorder="1" applyAlignment="1">
      <alignment horizontal="center" vertical="top"/>
    </xf>
    <xf numFmtId="43" fontId="16" fillId="0" borderId="30" xfId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43" fontId="15" fillId="0" borderId="26" xfId="1" applyFont="1" applyFill="1" applyBorder="1" applyAlignment="1">
      <alignment vertical="top"/>
    </xf>
    <xf numFmtId="0" fontId="15" fillId="0" borderId="26" xfId="2" applyFont="1" applyBorder="1" applyAlignment="1">
      <alignment vertical="top"/>
    </xf>
    <xf numFmtId="164" fontId="16" fillId="0" borderId="22" xfId="4" applyFont="1" applyFill="1" applyBorder="1" applyAlignment="1">
      <alignment vertical="top"/>
    </xf>
    <xf numFmtId="164" fontId="16" fillId="0" borderId="28" xfId="4" applyFont="1" applyFill="1" applyBorder="1" applyAlignment="1">
      <alignment vertical="top"/>
    </xf>
    <xf numFmtId="43" fontId="16" fillId="0" borderId="28" xfId="1" applyFont="1" applyFill="1" applyBorder="1" applyAlignment="1">
      <alignment vertical="top"/>
    </xf>
    <xf numFmtId="43" fontId="16" fillId="0" borderId="30" xfId="1" applyFont="1" applyFill="1" applyBorder="1" applyAlignment="1">
      <alignment vertical="top"/>
    </xf>
    <xf numFmtId="164" fontId="13" fillId="0" borderId="1" xfId="4" applyFont="1" applyFill="1" applyBorder="1" applyAlignment="1">
      <alignment vertical="top"/>
    </xf>
    <xf numFmtId="43" fontId="13" fillId="0" borderId="1" xfId="1" applyFont="1" applyFill="1" applyBorder="1" applyAlignment="1">
      <alignment vertical="top"/>
    </xf>
    <xf numFmtId="43" fontId="13" fillId="0" borderId="13" xfId="1" applyFont="1" applyFill="1" applyBorder="1" applyAlignment="1">
      <alignment vertical="top"/>
    </xf>
    <xf numFmtId="0" fontId="6" fillId="0" borderId="30" xfId="2" applyFont="1" applyBorder="1" applyAlignment="1">
      <alignment horizontal="center" vertical="top"/>
    </xf>
    <xf numFmtId="43" fontId="16" fillId="0" borderId="23" xfId="1" applyFont="1" applyFill="1" applyBorder="1" applyAlignment="1">
      <alignment vertical="top"/>
    </xf>
    <xf numFmtId="0" fontId="14" fillId="0" borderId="21" xfId="2" applyFont="1" applyBorder="1" applyAlignment="1">
      <alignment vertical="top"/>
    </xf>
    <xf numFmtId="43" fontId="15" fillId="0" borderId="23" xfId="1" applyFont="1" applyFill="1" applyBorder="1" applyAlignment="1">
      <alignment vertical="top"/>
    </xf>
    <xf numFmtId="0" fontId="15" fillId="0" borderId="27" xfId="2" applyFont="1" applyBorder="1" applyAlignment="1">
      <alignment vertical="top"/>
    </xf>
    <xf numFmtId="43" fontId="15" fillId="0" borderId="30" xfId="1" applyFont="1" applyFill="1" applyBorder="1" applyAlignment="1">
      <alignment vertical="top"/>
    </xf>
    <xf numFmtId="43" fontId="15" fillId="0" borderId="22" xfId="1" applyFont="1" applyFill="1" applyBorder="1" applyAlignment="1">
      <alignment vertical="top"/>
    </xf>
    <xf numFmtId="0" fontId="15" fillId="0" borderId="22" xfId="2" applyFont="1" applyBorder="1" applyAlignment="1">
      <alignment vertical="top"/>
    </xf>
    <xf numFmtId="43" fontId="15" fillId="0" borderId="15" xfId="1" applyFont="1" applyFill="1" applyBorder="1" applyAlignment="1">
      <alignment vertical="top"/>
    </xf>
    <xf numFmtId="0" fontId="15" fillId="0" borderId="15" xfId="2" applyFont="1" applyBorder="1" applyAlignment="1">
      <alignment vertical="top"/>
    </xf>
    <xf numFmtId="49" fontId="15" fillId="0" borderId="28" xfId="1" applyNumberFormat="1" applyFont="1" applyFill="1" applyBorder="1" applyAlignment="1">
      <alignment horizontal="center" vertical="top"/>
    </xf>
    <xf numFmtId="43" fontId="16" fillId="0" borderId="22" xfId="1" applyFont="1" applyFill="1" applyBorder="1" applyAlignment="1">
      <alignment vertical="top"/>
    </xf>
    <xf numFmtId="49" fontId="16" fillId="0" borderId="28" xfId="4" applyNumberFormat="1" applyFont="1" applyFill="1" applyBorder="1" applyAlignment="1">
      <alignment horizontal="center" vertical="top"/>
    </xf>
    <xf numFmtId="49" fontId="15" fillId="0" borderId="30" xfId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43" fontId="11" fillId="0" borderId="13" xfId="0" applyNumberFormat="1" applyFont="1" applyBorder="1"/>
    <xf numFmtId="49" fontId="5" fillId="0" borderId="13" xfId="2" applyNumberFormat="1" applyFont="1" applyBorder="1" applyAlignment="1">
      <alignment horizontal="right" vertical="top"/>
    </xf>
    <xf numFmtId="164" fontId="11" fillId="0" borderId="1" xfId="4" applyFont="1" applyFill="1" applyBorder="1"/>
    <xf numFmtId="43" fontId="11" fillId="0" borderId="1" xfId="1" applyFont="1" applyFill="1" applyBorder="1"/>
    <xf numFmtId="43" fontId="11" fillId="0" borderId="13" xfId="1" applyFont="1" applyFill="1" applyBorder="1"/>
    <xf numFmtId="43" fontId="15" fillId="0" borderId="28" xfId="1" applyFont="1" applyFill="1" applyBorder="1" applyAlignment="1">
      <alignment vertical="top"/>
    </xf>
    <xf numFmtId="0" fontId="15" fillId="0" borderId="28" xfId="2" applyFont="1" applyBorder="1" applyAlignment="1">
      <alignment vertical="top"/>
    </xf>
    <xf numFmtId="0" fontId="15" fillId="0" borderId="30" xfId="2" applyFont="1" applyBorder="1" applyAlignment="1">
      <alignment vertical="top"/>
    </xf>
    <xf numFmtId="164" fontId="15" fillId="0" borderId="22" xfId="4" applyFont="1" applyFill="1" applyBorder="1" applyAlignment="1">
      <alignment vertical="top"/>
    </xf>
    <xf numFmtId="165" fontId="15" fillId="0" borderId="15" xfId="1" applyNumberFormat="1" applyFont="1" applyFill="1" applyBorder="1" applyAlignment="1">
      <alignment horizontal="center" vertical="top"/>
    </xf>
    <xf numFmtId="165" fontId="15" fillId="0" borderId="28" xfId="1" applyNumberFormat="1" applyFont="1" applyFill="1" applyBorder="1" applyAlignment="1">
      <alignment horizontal="center" vertical="top"/>
    </xf>
    <xf numFmtId="165" fontId="15" fillId="0" borderId="22" xfId="4" applyNumberFormat="1" applyFont="1" applyFill="1" applyBorder="1" applyAlignment="1">
      <alignment vertical="top"/>
    </xf>
    <xf numFmtId="49" fontId="15" fillId="0" borderId="22" xfId="4" applyNumberFormat="1" applyFont="1" applyFill="1" applyBorder="1" applyAlignment="1">
      <alignment horizontal="center" vertical="top"/>
    </xf>
    <xf numFmtId="43" fontId="0" fillId="0" borderId="28" xfId="1" applyFont="1" applyBorder="1"/>
    <xf numFmtId="43" fontId="0" fillId="0" borderId="30" xfId="1" applyFont="1" applyBorder="1"/>
    <xf numFmtId="0" fontId="14" fillId="0" borderId="29" xfId="2" applyFont="1" applyBorder="1" applyAlignment="1">
      <alignment vertical="top"/>
    </xf>
    <xf numFmtId="43" fontId="15" fillId="0" borderId="28" xfId="1" applyFont="1" applyFill="1" applyBorder="1" applyAlignment="1">
      <alignment horizontal="center" vertical="top"/>
    </xf>
    <xf numFmtId="43" fontId="15" fillId="0" borderId="30" xfId="1" applyFont="1" applyFill="1" applyBorder="1" applyAlignment="1">
      <alignment horizontal="center" vertical="top"/>
    </xf>
    <xf numFmtId="0" fontId="5" fillId="0" borderId="13" xfId="2" applyFont="1" applyBorder="1" applyAlignment="1">
      <alignment vertical="top"/>
    </xf>
    <xf numFmtId="49" fontId="15" fillId="0" borderId="1" xfId="4" applyNumberFormat="1" applyFont="1" applyFill="1" applyBorder="1" applyAlignment="1">
      <alignment horizontal="center" vertical="top"/>
    </xf>
    <xf numFmtId="43" fontId="15" fillId="0" borderId="1" xfId="1" applyFont="1" applyFill="1" applyBorder="1" applyAlignment="1">
      <alignment horizontal="center" vertical="top"/>
    </xf>
    <xf numFmtId="43" fontId="15" fillId="0" borderId="13" xfId="1" applyFont="1" applyFill="1" applyBorder="1" applyAlignment="1">
      <alignment horizontal="center" vertical="top"/>
    </xf>
    <xf numFmtId="0" fontId="6" fillId="0" borderId="29" xfId="2" applyFont="1" applyBorder="1" applyAlignment="1">
      <alignment vertical="top"/>
    </xf>
    <xf numFmtId="0" fontId="5" fillId="0" borderId="0" xfId="2" applyFont="1" applyAlignment="1">
      <alignment vertical="top"/>
    </xf>
    <xf numFmtId="49" fontId="15" fillId="0" borderId="28" xfId="4" applyNumberFormat="1" applyFont="1" applyFill="1" applyBorder="1" applyAlignment="1">
      <alignment horizontal="center" vertical="top"/>
    </xf>
    <xf numFmtId="0" fontId="6" fillId="0" borderId="16" xfId="2" applyFont="1" applyBorder="1" applyAlignment="1">
      <alignment vertical="top"/>
    </xf>
    <xf numFmtId="49" fontId="5" fillId="0" borderId="15" xfId="1" applyNumberFormat="1" applyFont="1" applyFill="1" applyBorder="1" applyAlignment="1">
      <alignment horizontal="center" vertical="top"/>
    </xf>
    <xf numFmtId="0" fontId="6" fillId="0" borderId="26" xfId="2" applyFont="1" applyBorder="1" applyAlignment="1">
      <alignment vertical="top"/>
    </xf>
    <xf numFmtId="0" fontId="5" fillId="0" borderId="27" xfId="2" applyFont="1" applyBorder="1" applyAlignment="1">
      <alignment vertical="top"/>
    </xf>
    <xf numFmtId="43" fontId="15" fillId="0" borderId="22" xfId="1" applyFont="1" applyFill="1" applyBorder="1" applyAlignment="1">
      <alignment horizontal="center" vertical="top"/>
    </xf>
    <xf numFmtId="0" fontId="6" fillId="0" borderId="26" xfId="2" applyFont="1" applyBorder="1" applyAlignment="1">
      <alignment horizontal="center" vertical="top"/>
    </xf>
    <xf numFmtId="0" fontId="14" fillId="0" borderId="1" xfId="2" applyFont="1" applyBorder="1" applyAlignment="1">
      <alignment vertical="top"/>
    </xf>
    <xf numFmtId="0" fontId="14" fillId="0" borderId="3" xfId="2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3" fontId="5" fillId="0" borderId="13" xfId="1" applyFont="1" applyFill="1" applyBorder="1" applyAlignment="1">
      <alignment horizontal="center" vertical="top"/>
    </xf>
    <xf numFmtId="49" fontId="15" fillId="0" borderId="23" xfId="1" applyNumberFormat="1" applyFont="1" applyFill="1" applyBorder="1" applyAlignment="1">
      <alignment horizontal="center" vertical="top"/>
    </xf>
    <xf numFmtId="43" fontId="15" fillId="0" borderId="23" xfId="1" applyFont="1" applyFill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0" fontId="15" fillId="0" borderId="18" xfId="2" applyFont="1" applyBorder="1" applyAlignment="1">
      <alignment vertical="top"/>
    </xf>
    <xf numFmtId="49" fontId="6" fillId="0" borderId="4" xfId="2" applyNumberFormat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5" fillId="0" borderId="7" xfId="2" applyFont="1" applyBorder="1" applyAlignment="1">
      <alignment vertical="top"/>
    </xf>
    <xf numFmtId="49" fontId="15" fillId="0" borderId="5" xfId="4" applyNumberFormat="1" applyFont="1" applyFill="1" applyBorder="1" applyAlignment="1">
      <alignment horizontal="center" vertical="top"/>
    </xf>
    <xf numFmtId="43" fontId="15" fillId="0" borderId="4" xfId="1" applyFont="1" applyFill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6" fillId="0" borderId="10" xfId="2" applyFont="1" applyBorder="1" applyAlignment="1">
      <alignment vertical="top"/>
    </xf>
    <xf numFmtId="0" fontId="5" fillId="0" borderId="9" xfId="2" applyFont="1" applyBorder="1" applyAlignment="1">
      <alignment vertical="top"/>
    </xf>
    <xf numFmtId="49" fontId="15" fillId="0" borderId="10" xfId="4" applyNumberFormat="1" applyFont="1" applyFill="1" applyBorder="1" applyAlignment="1">
      <alignment horizontal="center" vertical="top"/>
    </xf>
    <xf numFmtId="43" fontId="15" fillId="0" borderId="9" xfId="1" applyFont="1" applyFill="1" applyBorder="1" applyAlignment="1">
      <alignment horizontal="center" vertical="top"/>
    </xf>
    <xf numFmtId="0" fontId="14" fillId="2" borderId="27" xfId="2" applyFont="1" applyFill="1" applyBorder="1" applyAlignment="1">
      <alignment vertical="top"/>
    </xf>
    <xf numFmtId="49" fontId="15" fillId="0" borderId="16" xfId="1" applyNumberFormat="1" applyFont="1" applyFill="1" applyBorder="1" applyAlignment="1">
      <alignment horizontal="center" vertical="top"/>
    </xf>
    <xf numFmtId="43" fontId="7" fillId="5" borderId="9" xfId="2" applyNumberFormat="1" applyFont="1" applyFill="1" applyBorder="1"/>
    <xf numFmtId="49" fontId="5" fillId="5" borderId="3" xfId="2" applyNumberFormat="1" applyFont="1" applyFill="1" applyBorder="1" applyAlignment="1">
      <alignment horizontal="right" vertical="top"/>
    </xf>
    <xf numFmtId="164" fontId="7" fillId="5" borderId="1" xfId="4" applyFont="1" applyFill="1" applyBorder="1" applyAlignment="1"/>
    <xf numFmtId="164" fontId="7" fillId="5" borderId="10" xfId="4" applyFont="1" applyFill="1" applyBorder="1" applyAlignment="1"/>
    <xf numFmtId="43" fontId="7" fillId="5" borderId="10" xfId="1" applyFont="1" applyFill="1" applyBorder="1" applyAlignment="1"/>
    <xf numFmtId="43" fontId="7" fillId="5" borderId="13" xfId="1" applyFont="1" applyFill="1" applyBorder="1" applyAlignment="1"/>
    <xf numFmtId="4" fontId="2" fillId="5" borderId="13" xfId="0" applyNumberFormat="1" applyFont="1" applyFill="1" applyBorder="1"/>
    <xf numFmtId="0" fontId="8" fillId="0" borderId="0" xfId="2" applyFont="1"/>
    <xf numFmtId="0" fontId="7" fillId="0" borderId="0" xfId="2" applyFont="1"/>
    <xf numFmtId="164" fontId="7" fillId="0" borderId="0" xfId="4" applyFont="1" applyFill="1" applyBorder="1" applyAlignment="1"/>
    <xf numFmtId="164" fontId="7" fillId="0" borderId="28" xfId="4" applyFont="1" applyFill="1" applyBorder="1" applyAlignment="1"/>
    <xf numFmtId="43" fontId="7" fillId="0" borderId="28" xfId="1" applyFont="1" applyFill="1" applyBorder="1" applyAlignment="1"/>
    <xf numFmtId="43" fontId="7" fillId="0" borderId="0" xfId="1" applyFont="1" applyFill="1" applyBorder="1" applyAlignment="1"/>
    <xf numFmtId="0" fontId="8" fillId="0" borderId="4" xfId="2" applyFont="1" applyBorder="1"/>
    <xf numFmtId="0" fontId="8" fillId="0" borderId="5" xfId="2" applyFont="1" applyBorder="1"/>
    <xf numFmtId="0" fontId="8" fillId="0" borderId="7" xfId="2" applyFont="1" applyBorder="1"/>
    <xf numFmtId="0" fontId="7" fillId="0" borderId="13" xfId="2" applyFont="1" applyBorder="1"/>
    <xf numFmtId="164" fontId="7" fillId="0" borderId="1" xfId="4" applyFont="1" applyFill="1" applyBorder="1" applyAlignment="1"/>
    <xf numFmtId="43" fontId="7" fillId="0" borderId="13" xfId="1" applyFont="1" applyFill="1" applyBorder="1" applyAlignment="1"/>
    <xf numFmtId="0" fontId="8" fillId="0" borderId="22" xfId="2" applyFont="1" applyBorder="1"/>
    <xf numFmtId="0" fontId="12" fillId="0" borderId="22" xfId="2" applyFont="1" applyBorder="1"/>
    <xf numFmtId="0" fontId="12" fillId="0" borderId="27" xfId="2" applyFont="1" applyBorder="1"/>
    <xf numFmtId="0" fontId="8" fillId="0" borderId="28" xfId="2" applyFont="1" applyBorder="1"/>
    <xf numFmtId="0" fontId="12" fillId="0" borderId="28" xfId="2" applyFont="1" applyBorder="1"/>
    <xf numFmtId="0" fontId="12" fillId="0" borderId="0" xfId="2" applyFont="1"/>
    <xf numFmtId="43" fontId="15" fillId="0" borderId="15" xfId="1" applyFont="1" applyFill="1" applyBorder="1" applyAlignment="1">
      <alignment horizontal="center" vertical="top"/>
    </xf>
    <xf numFmtId="43" fontId="15" fillId="0" borderId="14" xfId="1" applyFont="1" applyFill="1" applyBorder="1" applyAlignment="1">
      <alignment horizontal="center" vertical="top"/>
    </xf>
    <xf numFmtId="0" fontId="9" fillId="0" borderId="22" xfId="0" applyFont="1" applyBorder="1"/>
    <xf numFmtId="49" fontId="15" fillId="2" borderId="22" xfId="1" applyNumberFormat="1" applyFont="1" applyFill="1" applyBorder="1" applyAlignment="1">
      <alignment horizontal="center" vertical="top"/>
    </xf>
    <xf numFmtId="0" fontId="8" fillId="0" borderId="15" xfId="2" applyFont="1" applyBorder="1"/>
    <xf numFmtId="0" fontId="9" fillId="0" borderId="15" xfId="0" applyFont="1" applyBorder="1"/>
    <xf numFmtId="0" fontId="12" fillId="0" borderId="15" xfId="2" applyFont="1" applyBorder="1"/>
    <xf numFmtId="0" fontId="12" fillId="0" borderId="17" xfId="2" applyFont="1" applyBorder="1"/>
    <xf numFmtId="49" fontId="15" fillId="2" borderId="15" xfId="1" applyNumberFormat="1" applyFont="1" applyFill="1" applyBorder="1" applyAlignment="1">
      <alignment horizontal="center" vertical="top"/>
    </xf>
    <xf numFmtId="0" fontId="8" fillId="0" borderId="14" xfId="2" applyFont="1" applyBorder="1"/>
    <xf numFmtId="0" fontId="8" fillId="0" borderId="16" xfId="2" applyFont="1" applyBorder="1"/>
    <xf numFmtId="49" fontId="15" fillId="2" borderId="14" xfId="1" applyNumberFormat="1" applyFont="1" applyFill="1" applyBorder="1" applyAlignment="1">
      <alignment horizontal="center" vertical="top"/>
    </xf>
    <xf numFmtId="0" fontId="7" fillId="0" borderId="16" xfId="2" applyFont="1" applyBorder="1"/>
    <xf numFmtId="49" fontId="7" fillId="0" borderId="15" xfId="4" applyNumberFormat="1" applyFont="1" applyFill="1" applyBorder="1" applyAlignment="1"/>
    <xf numFmtId="43" fontId="7" fillId="0" borderId="15" xfId="1" applyFont="1" applyFill="1" applyBorder="1" applyAlignment="1"/>
    <xf numFmtId="43" fontId="7" fillId="0" borderId="18" xfId="1" applyFont="1" applyFill="1" applyBorder="1" applyAlignment="1"/>
    <xf numFmtId="0" fontId="8" fillId="0" borderId="18" xfId="2" applyFont="1" applyBorder="1"/>
    <xf numFmtId="0" fontId="12" fillId="0" borderId="19" xfId="2" applyFont="1" applyBorder="1"/>
    <xf numFmtId="0" fontId="12" fillId="0" borderId="20" xfId="2" applyFont="1" applyBorder="1"/>
    <xf numFmtId="43" fontId="15" fillId="0" borderId="19" xfId="1" applyFont="1" applyFill="1" applyBorder="1" applyAlignment="1">
      <alignment horizontal="center" vertical="top"/>
    </xf>
    <xf numFmtId="0" fontId="8" fillId="0" borderId="19" xfId="2" applyFont="1" applyBorder="1"/>
    <xf numFmtId="0" fontId="8" fillId="0" borderId="20" xfId="2" applyFont="1" applyBorder="1"/>
    <xf numFmtId="0" fontId="7" fillId="0" borderId="20" xfId="2" applyFont="1" applyBorder="1"/>
    <xf numFmtId="0" fontId="7" fillId="0" borderId="26" xfId="2" applyFont="1" applyBorder="1"/>
    <xf numFmtId="49" fontId="7" fillId="0" borderId="22" xfId="4" applyNumberFormat="1" applyFont="1" applyFill="1" applyBorder="1" applyAlignment="1"/>
    <xf numFmtId="43" fontId="7" fillId="0" borderId="22" xfId="1" applyFont="1" applyFill="1" applyBorder="1" applyAlignment="1"/>
    <xf numFmtId="43" fontId="7" fillId="0" borderId="19" xfId="1" applyFont="1" applyFill="1" applyBorder="1" applyAlignment="1"/>
    <xf numFmtId="0" fontId="8" fillId="0" borderId="23" xfId="2" applyFont="1" applyBorder="1"/>
    <xf numFmtId="0" fontId="8" fillId="0" borderId="26" xfId="2" applyFont="1" applyBorder="1"/>
    <xf numFmtId="49" fontId="15" fillId="0" borderId="0" xfId="1" applyNumberFormat="1" applyFont="1" applyFill="1" applyBorder="1" applyAlignment="1">
      <alignment horizontal="center" vertical="top"/>
    </xf>
    <xf numFmtId="43" fontId="15" fillId="0" borderId="0" xfId="1" applyFont="1" applyFill="1" applyBorder="1" applyAlignment="1">
      <alignment horizontal="center" vertical="top"/>
    </xf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49" fontId="15" fillId="0" borderId="13" xfId="1" applyNumberFormat="1" applyFont="1" applyFill="1" applyBorder="1" applyAlignment="1">
      <alignment horizontal="center" vertical="top"/>
    </xf>
    <xf numFmtId="49" fontId="3" fillId="0" borderId="0" xfId="4" applyNumberFormat="1" applyFont="1" applyFill="1" applyBorder="1" applyAlignment="1">
      <alignment horizontal="center"/>
    </xf>
    <xf numFmtId="49" fontId="3" fillId="0" borderId="28" xfId="4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8" fillId="3" borderId="1" xfId="2" applyFont="1" applyFill="1" applyBorder="1"/>
    <xf numFmtId="0" fontId="8" fillId="3" borderId="2" xfId="2" applyFont="1" applyFill="1" applyBorder="1"/>
    <xf numFmtId="43" fontId="7" fillId="6" borderId="13" xfId="2" applyNumberFormat="1" applyFont="1" applyFill="1" applyBorder="1"/>
    <xf numFmtId="49" fontId="5" fillId="6" borderId="3" xfId="2" applyNumberFormat="1" applyFont="1" applyFill="1" applyBorder="1" applyAlignment="1">
      <alignment horizontal="right" vertical="top"/>
    </xf>
    <xf numFmtId="0" fontId="11" fillId="0" borderId="0" xfId="0" applyFont="1"/>
    <xf numFmtId="0" fontId="10" fillId="0" borderId="0" xfId="0" applyFont="1"/>
    <xf numFmtId="49" fontId="15" fillId="0" borderId="27" xfId="4" applyNumberFormat="1" applyFont="1" applyFill="1" applyBorder="1" applyAlignment="1">
      <alignment horizontal="center" vertical="top"/>
    </xf>
    <xf numFmtId="49" fontId="15" fillId="0" borderId="23" xfId="4" applyNumberFormat="1" applyFont="1" applyFill="1" applyBorder="1" applyAlignment="1">
      <alignment horizontal="center" vertical="top"/>
    </xf>
    <xf numFmtId="0" fontId="6" fillId="0" borderId="11" xfId="2" applyFont="1" applyBorder="1" applyAlignment="1">
      <alignment vertical="top"/>
    </xf>
    <xf numFmtId="49" fontId="5" fillId="0" borderId="12" xfId="2" applyNumberFormat="1" applyFont="1" applyBorder="1" applyAlignment="1">
      <alignment horizontal="right" vertical="top"/>
    </xf>
    <xf numFmtId="0" fontId="5" fillId="0" borderId="4" xfId="2" applyFont="1" applyBorder="1" applyAlignment="1">
      <alignment vertical="top"/>
    </xf>
    <xf numFmtId="49" fontId="15" fillId="0" borderId="13" xfId="4" applyNumberFormat="1" applyFont="1" applyFill="1" applyBorder="1" applyAlignment="1">
      <alignment horizontal="center" vertical="top"/>
    </xf>
    <xf numFmtId="4" fontId="17" fillId="5" borderId="13" xfId="0" applyNumberFormat="1" applyFont="1" applyFill="1" applyBorder="1"/>
    <xf numFmtId="43" fontId="5" fillId="0" borderId="9" xfId="1" applyFont="1" applyFill="1" applyBorder="1" applyAlignment="1">
      <alignment horizontal="center" vertical="top"/>
    </xf>
    <xf numFmtId="4" fontId="2" fillId="0" borderId="3" xfId="0" applyNumberFormat="1" applyFont="1" applyBorder="1"/>
    <xf numFmtId="43" fontId="7" fillId="5" borderId="9" xfId="1" applyFont="1" applyFill="1" applyBorder="1" applyAlignment="1"/>
    <xf numFmtId="43" fontId="11" fillId="0" borderId="9" xfId="1" applyFont="1" applyFill="1" applyBorder="1"/>
    <xf numFmtId="0" fontId="8" fillId="2" borderId="0" xfId="2" applyFont="1" applyFill="1"/>
    <xf numFmtId="43" fontId="7" fillId="2" borderId="0" xfId="2" applyNumberFormat="1" applyFont="1" applyFill="1"/>
    <xf numFmtId="49" fontId="5" fillId="2" borderId="0" xfId="2" applyNumberFormat="1" applyFont="1" applyFill="1" applyAlignment="1">
      <alignment horizontal="right" vertical="top"/>
    </xf>
    <xf numFmtId="164" fontId="7" fillId="2" borderId="0" xfId="4" applyFont="1" applyFill="1" applyBorder="1" applyAlignment="1"/>
    <xf numFmtId="43" fontId="7" fillId="2" borderId="0" xfId="1" applyFont="1" applyFill="1" applyBorder="1" applyAlignment="1"/>
    <xf numFmtId="4" fontId="17" fillId="2" borderId="0" xfId="0" applyNumberFormat="1" applyFont="1" applyFill="1"/>
    <xf numFmtId="0" fontId="3" fillId="0" borderId="0" xfId="2"/>
    <xf numFmtId="0" fontId="2" fillId="0" borderId="0" xfId="0" applyFont="1"/>
    <xf numFmtId="0" fontId="8" fillId="4" borderId="1" xfId="2" applyFont="1" applyFill="1" applyBorder="1"/>
    <xf numFmtId="0" fontId="8" fillId="4" borderId="2" xfId="2" applyFont="1" applyFill="1" applyBorder="1"/>
    <xf numFmtId="0" fontId="8" fillId="4" borderId="3" xfId="2" applyFont="1" applyFill="1" applyBorder="1"/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0" fontId="14" fillId="0" borderId="16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</cellXfs>
  <cellStyles count="5">
    <cellStyle name="Millares" xfId="1" builtinId="3"/>
    <cellStyle name="Millares 2" xfId="3" xr:uid="{F5AC66E0-219F-4FC1-8394-E2F81E0332CF}"/>
    <cellStyle name="Millares 3" xfId="4" xr:uid="{2B7D81D0-211C-40C8-9851-E133628ECA5E}"/>
    <cellStyle name="Normal" xfId="0" builtinId="0"/>
    <cellStyle name="Normal 2" xfId="2" xr:uid="{AEA715D1-78E0-4F48-AF87-C6FA41EFB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57149</xdr:rowOff>
    </xdr:from>
    <xdr:to>
      <xdr:col>7</xdr:col>
      <xdr:colOff>761339</xdr:colOff>
      <xdr:row>5</xdr:row>
      <xdr:rowOff>152091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544FBD-EB72-CA94-30A8-4F12B241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57149"/>
          <a:ext cx="1199489" cy="119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C280-AF0F-44D4-9C34-CF7F42DA5AB8}">
  <sheetPr>
    <pageSetUpPr fitToPage="1"/>
  </sheetPr>
  <dimension ref="A3:M153"/>
  <sheetViews>
    <sheetView tabSelected="1" workbookViewId="0">
      <selection activeCell="J141" sqref="J141"/>
    </sheetView>
  </sheetViews>
  <sheetFormatPr baseColWidth="10" defaultRowHeight="15" x14ac:dyDescent="0.25"/>
  <cols>
    <col min="1" max="1" width="6.5703125" customWidth="1"/>
    <col min="2" max="2" width="6.140625" customWidth="1"/>
    <col min="4" max="4" width="25.5703125" customWidth="1"/>
    <col min="5" max="5" width="15.140625" customWidth="1"/>
    <col min="6" max="6" width="12" customWidth="1"/>
    <col min="7" max="7" width="16.140625" customWidth="1"/>
    <col min="8" max="8" width="16.7109375" customWidth="1"/>
    <col min="9" max="9" width="13.7109375" customWidth="1"/>
    <col min="10" max="10" width="13.5703125" customWidth="1"/>
    <col min="11" max="11" width="13.85546875" customWidth="1"/>
    <col min="12" max="12" width="14.5703125" customWidth="1"/>
    <col min="13" max="13" width="16.140625" customWidth="1"/>
  </cols>
  <sheetData>
    <row r="3" spans="1:13" ht="18.75" x14ac:dyDescent="0.3">
      <c r="A3" s="1"/>
      <c r="B3" s="1"/>
      <c r="D3" s="290"/>
      <c r="E3" s="290"/>
      <c r="F3" s="290"/>
      <c r="G3" s="290"/>
      <c r="H3" s="2"/>
      <c r="I3" s="2"/>
      <c r="J3" s="2"/>
      <c r="K3" s="2"/>
      <c r="L3" s="2"/>
    </row>
    <row r="4" spans="1:13" ht="18.75" x14ac:dyDescent="0.3">
      <c r="A4" s="1"/>
      <c r="B4" s="1"/>
      <c r="C4" s="3"/>
      <c r="D4" s="291"/>
      <c r="E4" s="291"/>
      <c r="F4" s="291"/>
      <c r="G4" s="291"/>
      <c r="H4" s="4"/>
      <c r="I4" s="4"/>
      <c r="J4" s="4"/>
      <c r="K4" s="4"/>
      <c r="L4" s="4"/>
    </row>
    <row r="5" spans="1:13" ht="18.75" x14ac:dyDescent="0.3">
      <c r="A5" s="1"/>
      <c r="B5" s="1"/>
      <c r="C5" s="3"/>
      <c r="D5" s="4"/>
      <c r="E5" s="4"/>
      <c r="F5" s="4"/>
      <c r="G5" s="4"/>
      <c r="H5" s="4"/>
      <c r="I5" s="4"/>
      <c r="J5" s="4"/>
      <c r="K5" s="4"/>
      <c r="L5" s="4"/>
    </row>
    <row r="6" spans="1:13" ht="18.75" x14ac:dyDescent="0.3">
      <c r="A6" s="1"/>
      <c r="B6" s="1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3" x14ac:dyDescent="0.25">
      <c r="A7" s="292" t="s">
        <v>0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</row>
    <row r="8" spans="1:13" x14ac:dyDescent="0.25">
      <c r="A8" s="290" t="s">
        <v>1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ht="15.75" thickBot="1" x14ac:dyDescent="0.3">
      <c r="A9" s="293" t="s">
        <v>2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13" ht="15.75" thickBot="1" x14ac:dyDescent="0.3">
      <c r="A10" s="5"/>
      <c r="B10" s="5"/>
      <c r="C10" s="5"/>
      <c r="D10" s="5"/>
      <c r="E10" s="5"/>
      <c r="F10" s="5"/>
      <c r="G10" s="278" t="s">
        <v>3</v>
      </c>
      <c r="H10" s="279"/>
      <c r="I10" s="279"/>
      <c r="J10" s="279"/>
      <c r="K10" s="279"/>
      <c r="L10" s="280"/>
    </row>
    <row r="11" spans="1:13" x14ac:dyDescent="0.25">
      <c r="A11" s="6" t="s">
        <v>4</v>
      </c>
      <c r="B11" s="281" t="s">
        <v>5</v>
      </c>
      <c r="C11" s="282"/>
      <c r="D11" s="283"/>
      <c r="E11" s="7" t="s">
        <v>6</v>
      </c>
      <c r="F11" s="7" t="s">
        <v>6</v>
      </c>
      <c r="G11" s="8"/>
      <c r="H11" s="9"/>
      <c r="I11" s="10"/>
      <c r="J11" s="10"/>
      <c r="K11" s="10"/>
      <c r="L11" s="10"/>
      <c r="M11" s="11"/>
    </row>
    <row r="12" spans="1:13" ht="15.75" thickBot="1" x14ac:dyDescent="0.3">
      <c r="A12" s="12"/>
      <c r="B12" s="13"/>
      <c r="C12" s="14"/>
      <c r="D12" s="15"/>
      <c r="E12" s="16" t="s">
        <v>7</v>
      </c>
      <c r="F12" s="16" t="s">
        <v>8</v>
      </c>
      <c r="G12" s="17" t="s">
        <v>9</v>
      </c>
      <c r="H12" s="18" t="s">
        <v>10</v>
      </c>
      <c r="I12" s="17" t="s">
        <v>11</v>
      </c>
      <c r="J12" s="17" t="s">
        <v>12</v>
      </c>
      <c r="K12" s="17" t="s">
        <v>13</v>
      </c>
      <c r="L12" s="17" t="s">
        <v>190</v>
      </c>
      <c r="M12" s="19" t="s">
        <v>5</v>
      </c>
    </row>
    <row r="13" spans="1:13" ht="15.75" thickBot="1" x14ac:dyDescent="0.3">
      <c r="A13" s="20"/>
      <c r="B13" s="20"/>
      <c r="C13" s="21"/>
      <c r="D13" s="22"/>
      <c r="E13" s="23"/>
      <c r="F13" s="23"/>
      <c r="G13" s="24"/>
      <c r="H13" s="25"/>
      <c r="I13" s="25"/>
      <c r="J13" s="25"/>
      <c r="K13" s="25"/>
      <c r="L13" s="25"/>
      <c r="M13" s="26"/>
    </row>
    <row r="14" spans="1:13" ht="15.75" thickBot="1" x14ac:dyDescent="0.3">
      <c r="A14" s="27" t="s">
        <v>14</v>
      </c>
      <c r="B14" s="27"/>
      <c r="C14" s="284" t="s">
        <v>15</v>
      </c>
      <c r="D14" s="285"/>
      <c r="E14" s="30">
        <v>163086683</v>
      </c>
      <c r="F14" s="31"/>
      <c r="G14" s="32">
        <f>+G15+G16+G19</f>
        <v>11650054.139999999</v>
      </c>
      <c r="H14" s="33">
        <v>11609681.51</v>
      </c>
      <c r="I14" s="32">
        <f>+I15+I16+I19</f>
        <v>11573764.15</v>
      </c>
      <c r="J14" s="32">
        <f>+J15+J16+J19</f>
        <v>12599565.32</v>
      </c>
      <c r="K14" s="32">
        <f>+K15+K16+K19</f>
        <v>11607092.17</v>
      </c>
      <c r="L14" s="32">
        <f>+L15+L16+L19</f>
        <v>11972436.289999999</v>
      </c>
      <c r="M14" s="34">
        <f>+L14+K14+J14+I14+H14+G14</f>
        <v>71012593.579999998</v>
      </c>
    </row>
    <row r="15" spans="1:13" ht="15.75" thickBot="1" x14ac:dyDescent="0.3">
      <c r="A15" s="35"/>
      <c r="B15" s="36" t="s">
        <v>16</v>
      </c>
      <c r="C15" s="286" t="s">
        <v>17</v>
      </c>
      <c r="D15" s="287"/>
      <c r="E15" s="39">
        <v>133272433</v>
      </c>
      <c r="F15" s="40"/>
      <c r="G15" s="41">
        <v>9910338.9399999995</v>
      </c>
      <c r="H15" s="41">
        <v>9868338.9399999995</v>
      </c>
      <c r="I15" s="42">
        <v>9850195.5800000001</v>
      </c>
      <c r="J15" s="43">
        <v>10281133.57</v>
      </c>
      <c r="K15" s="43">
        <v>9879103.5800000001</v>
      </c>
      <c r="L15" s="42">
        <v>10264585.859999999</v>
      </c>
      <c r="M15" s="34">
        <f t="shared" ref="M15:M78" si="0">+L15+K15+J15+I15+H15+G15</f>
        <v>60053696.469999991</v>
      </c>
    </row>
    <row r="16" spans="1:13" ht="15.75" thickBot="1" x14ac:dyDescent="0.3">
      <c r="A16" s="45"/>
      <c r="B16" s="46" t="s">
        <v>18</v>
      </c>
      <c r="C16" s="288" t="s">
        <v>19</v>
      </c>
      <c r="D16" s="289"/>
      <c r="E16" s="49">
        <v>11458816</v>
      </c>
      <c r="F16" s="50"/>
      <c r="G16" s="51">
        <v>229735</v>
      </c>
      <c r="H16" s="51">
        <v>237235</v>
      </c>
      <c r="I16" s="44">
        <v>222235</v>
      </c>
      <c r="J16" s="52">
        <v>819978.36</v>
      </c>
      <c r="K16" s="52">
        <v>222235</v>
      </c>
      <c r="L16" s="44">
        <v>222235</v>
      </c>
      <c r="M16" s="34">
        <f t="shared" si="0"/>
        <v>1953653.3599999999</v>
      </c>
    </row>
    <row r="17" spans="1:13" ht="15.75" thickBot="1" x14ac:dyDescent="0.3">
      <c r="A17" s="45"/>
      <c r="B17" s="46" t="s">
        <v>20</v>
      </c>
      <c r="C17" s="47" t="s">
        <v>21</v>
      </c>
      <c r="D17" s="48"/>
      <c r="E17" s="53">
        <v>0</v>
      </c>
      <c r="F17" s="54"/>
      <c r="G17" s="55">
        <v>0</v>
      </c>
      <c r="H17" s="55">
        <v>0</v>
      </c>
      <c r="I17" s="55">
        <v>0</v>
      </c>
      <c r="J17" s="56">
        <v>0</v>
      </c>
      <c r="K17" s="56">
        <v>0</v>
      </c>
      <c r="L17" s="56">
        <v>0</v>
      </c>
      <c r="M17" s="34">
        <f t="shared" si="0"/>
        <v>0</v>
      </c>
    </row>
    <row r="18" spans="1:13" ht="15.75" thickBot="1" x14ac:dyDescent="0.3">
      <c r="A18" s="45"/>
      <c r="B18" s="46" t="s">
        <v>22</v>
      </c>
      <c r="C18" s="47" t="s">
        <v>23</v>
      </c>
      <c r="D18" s="48"/>
      <c r="E18" s="53">
        <v>0</v>
      </c>
      <c r="F18" s="54"/>
      <c r="G18" s="55">
        <v>0</v>
      </c>
      <c r="H18" s="55">
        <v>0</v>
      </c>
      <c r="I18" s="55">
        <v>0</v>
      </c>
      <c r="J18" s="56">
        <v>0</v>
      </c>
      <c r="K18" s="56">
        <v>0</v>
      </c>
      <c r="L18" s="56">
        <v>0</v>
      </c>
      <c r="M18" s="34">
        <f t="shared" si="0"/>
        <v>0</v>
      </c>
    </row>
    <row r="19" spans="1:13" ht="15.75" thickBot="1" x14ac:dyDescent="0.3">
      <c r="A19" s="45"/>
      <c r="B19" s="46" t="s">
        <v>24</v>
      </c>
      <c r="C19" s="288" t="s">
        <v>25</v>
      </c>
      <c r="D19" s="289"/>
      <c r="E19" s="57">
        <v>18355434</v>
      </c>
      <c r="F19" s="50"/>
      <c r="G19" s="51">
        <v>1509980.2</v>
      </c>
      <c r="H19" s="58">
        <v>1504107.57</v>
      </c>
      <c r="I19" s="59">
        <v>1501333.57</v>
      </c>
      <c r="J19" s="59">
        <v>1498453.39</v>
      </c>
      <c r="K19" s="59">
        <v>1505753.59</v>
      </c>
      <c r="L19" s="60">
        <v>1485615.43</v>
      </c>
      <c r="M19" s="34">
        <f t="shared" si="0"/>
        <v>9005243.75</v>
      </c>
    </row>
    <row r="20" spans="1:13" ht="15.75" thickBot="1" x14ac:dyDescent="0.3">
      <c r="A20" s="27" t="s">
        <v>26</v>
      </c>
      <c r="B20" s="61"/>
      <c r="C20" s="28" t="s">
        <v>27</v>
      </c>
      <c r="D20" s="29"/>
      <c r="E20" s="30">
        <v>23669573</v>
      </c>
      <c r="F20" s="31"/>
      <c r="G20" s="62">
        <f>+G21+G25</f>
        <v>821333.63</v>
      </c>
      <c r="H20" s="62">
        <v>2082287</v>
      </c>
      <c r="I20" s="63">
        <f>+I21+I23+I25+I26+I28+I30+I31</f>
        <v>2873402.09</v>
      </c>
      <c r="J20" s="63">
        <f>+J21+J23+J25+J26</f>
        <v>2787444.25</v>
      </c>
      <c r="K20" s="64">
        <f>+K21+K23+K25+K28+K31</f>
        <v>2453216.3200000003</v>
      </c>
      <c r="L20" s="64">
        <f>+L21+L23+L25+L26+L28</f>
        <v>1703474.29</v>
      </c>
      <c r="M20" s="34">
        <f t="shared" si="0"/>
        <v>12721157.58</v>
      </c>
    </row>
    <row r="21" spans="1:13" ht="15.75" thickBot="1" x14ac:dyDescent="0.3">
      <c r="A21" s="36"/>
      <c r="B21" s="36" t="s">
        <v>28</v>
      </c>
      <c r="C21" s="65" t="s">
        <v>29</v>
      </c>
      <c r="D21" s="66"/>
      <c r="E21" s="67">
        <v>8030913</v>
      </c>
      <c r="F21" s="68"/>
      <c r="G21" s="69">
        <v>492453.63</v>
      </c>
      <c r="H21" s="69">
        <v>508357</v>
      </c>
      <c r="I21" s="70">
        <v>639494.66</v>
      </c>
      <c r="J21" s="70">
        <v>625764.25</v>
      </c>
      <c r="K21" s="70">
        <v>621269</v>
      </c>
      <c r="L21" s="71">
        <v>736942.28</v>
      </c>
      <c r="M21" s="34">
        <f t="shared" si="0"/>
        <v>3624280.82</v>
      </c>
    </row>
    <row r="22" spans="1:13" ht="15.75" thickBot="1" x14ac:dyDescent="0.3">
      <c r="A22" s="36"/>
      <c r="B22" s="36" t="s">
        <v>30</v>
      </c>
      <c r="C22" s="37" t="s">
        <v>31</v>
      </c>
      <c r="D22" s="38"/>
      <c r="E22" s="72">
        <v>60000</v>
      </c>
      <c r="F22" s="73"/>
      <c r="G22" s="55">
        <v>0</v>
      </c>
      <c r="H22" s="74" t="s">
        <v>32</v>
      </c>
      <c r="I22" s="55">
        <v>0</v>
      </c>
      <c r="J22" s="56">
        <v>0</v>
      </c>
      <c r="K22" s="56">
        <v>0</v>
      </c>
      <c r="L22" s="56">
        <v>0</v>
      </c>
      <c r="M22" s="34">
        <f t="shared" si="0"/>
        <v>0</v>
      </c>
    </row>
    <row r="23" spans="1:13" ht="15.75" thickBot="1" x14ac:dyDescent="0.3">
      <c r="A23" s="46"/>
      <c r="B23" s="46" t="s">
        <v>33</v>
      </c>
      <c r="C23" s="47" t="s">
        <v>34</v>
      </c>
      <c r="D23" s="48"/>
      <c r="E23" s="72">
        <v>3600000</v>
      </c>
      <c r="F23" s="54"/>
      <c r="G23" s="55">
        <v>0</v>
      </c>
      <c r="H23" s="75">
        <v>255050</v>
      </c>
      <c r="I23" s="76">
        <v>283300</v>
      </c>
      <c r="J23" s="76">
        <v>342800</v>
      </c>
      <c r="K23" s="76">
        <v>118350</v>
      </c>
      <c r="L23" s="77">
        <v>312200</v>
      </c>
      <c r="M23" s="34">
        <f t="shared" si="0"/>
        <v>1311700</v>
      </c>
    </row>
    <row r="24" spans="1:13" ht="15.75" thickBot="1" x14ac:dyDescent="0.3">
      <c r="A24" s="46"/>
      <c r="B24" s="46" t="s">
        <v>35</v>
      </c>
      <c r="C24" s="47" t="s">
        <v>36</v>
      </c>
      <c r="D24" s="48"/>
      <c r="E24" s="78">
        <v>0</v>
      </c>
      <c r="F24" s="54"/>
      <c r="G24" s="55">
        <v>0</v>
      </c>
      <c r="H24" s="74" t="s">
        <v>32</v>
      </c>
      <c r="I24" s="55">
        <v>0</v>
      </c>
      <c r="J24" s="56">
        <v>0</v>
      </c>
      <c r="K24" s="56">
        <v>0</v>
      </c>
      <c r="L24" s="56">
        <v>0</v>
      </c>
      <c r="M24" s="34">
        <f t="shared" si="0"/>
        <v>0</v>
      </c>
    </row>
    <row r="25" spans="1:13" ht="15.75" thickBot="1" x14ac:dyDescent="0.3">
      <c r="A25" s="46"/>
      <c r="B25" s="46" t="s">
        <v>37</v>
      </c>
      <c r="C25" s="47" t="s">
        <v>38</v>
      </c>
      <c r="D25" s="48"/>
      <c r="E25" s="72">
        <v>4302960</v>
      </c>
      <c r="F25" s="50"/>
      <c r="G25" s="80">
        <v>328880</v>
      </c>
      <c r="H25" s="80">
        <v>318880</v>
      </c>
      <c r="I25" s="81">
        <v>318880</v>
      </c>
      <c r="J25" s="81">
        <v>318880</v>
      </c>
      <c r="K25" s="81">
        <v>376633.32</v>
      </c>
      <c r="L25" s="82">
        <v>36158.33</v>
      </c>
      <c r="M25" s="34">
        <f t="shared" si="0"/>
        <v>1698311.65</v>
      </c>
    </row>
    <row r="26" spans="1:13" ht="15.75" thickBot="1" x14ac:dyDescent="0.3">
      <c r="A26" s="83"/>
      <c r="B26" s="83" t="s">
        <v>39</v>
      </c>
      <c r="C26" s="84" t="s">
        <v>40</v>
      </c>
      <c r="D26" s="85"/>
      <c r="E26" s="72">
        <v>2885000</v>
      </c>
      <c r="F26" s="86"/>
      <c r="G26" s="55">
        <v>0</v>
      </c>
      <c r="H26" s="87" t="s">
        <v>32</v>
      </c>
      <c r="I26" s="88">
        <v>86806.31</v>
      </c>
      <c r="J26" s="88">
        <v>1500000</v>
      </c>
      <c r="K26" s="88"/>
      <c r="L26" s="77">
        <v>168177.68</v>
      </c>
      <c r="M26" s="34">
        <f t="shared" si="0"/>
        <v>1754983.99</v>
      </c>
    </row>
    <row r="27" spans="1:13" ht="15.75" thickBot="1" x14ac:dyDescent="0.3">
      <c r="A27" s="90"/>
      <c r="B27" s="90" t="s">
        <v>41</v>
      </c>
      <c r="C27" s="84" t="s">
        <v>42</v>
      </c>
      <c r="D27" s="91"/>
      <c r="E27" s="92"/>
      <c r="F27" s="92"/>
      <c r="G27" s="93"/>
      <c r="H27" s="93"/>
      <c r="I27" s="88"/>
      <c r="J27" s="88"/>
      <c r="K27" s="89"/>
      <c r="L27" s="89"/>
      <c r="M27" s="34">
        <f t="shared" si="0"/>
        <v>0</v>
      </c>
    </row>
    <row r="28" spans="1:13" ht="15.75" thickBot="1" x14ac:dyDescent="0.3">
      <c r="A28" s="94"/>
      <c r="B28" s="95"/>
      <c r="C28" s="37" t="s">
        <v>43</v>
      </c>
      <c r="D28" s="96"/>
      <c r="E28" s="67">
        <v>4055000</v>
      </c>
      <c r="F28" s="97"/>
      <c r="G28" s="55">
        <v>0</v>
      </c>
      <c r="H28" s="98" t="s">
        <v>32</v>
      </c>
      <c r="I28" s="99">
        <v>1349993</v>
      </c>
      <c r="J28" s="100">
        <v>0</v>
      </c>
      <c r="K28" s="71">
        <v>1246723.5</v>
      </c>
      <c r="L28" s="112">
        <v>449996</v>
      </c>
      <c r="M28" s="34">
        <f t="shared" si="0"/>
        <v>3046712.5</v>
      </c>
    </row>
    <row r="29" spans="1:13" ht="15.75" thickBot="1" x14ac:dyDescent="0.3">
      <c r="A29" s="83"/>
      <c r="B29" s="101" t="s">
        <v>44</v>
      </c>
      <c r="C29" s="102" t="s">
        <v>45</v>
      </c>
      <c r="D29" s="103"/>
      <c r="E29" s="92"/>
      <c r="F29" s="86"/>
      <c r="G29" s="93"/>
      <c r="H29" s="93"/>
      <c r="I29" s="104"/>
      <c r="J29" s="104"/>
      <c r="K29" s="104"/>
      <c r="L29" s="89"/>
      <c r="M29" s="264">
        <f t="shared" si="0"/>
        <v>0</v>
      </c>
    </row>
    <row r="30" spans="1:13" ht="15.75" thickBot="1" x14ac:dyDescent="0.3">
      <c r="A30" s="36"/>
      <c r="B30" s="101"/>
      <c r="C30" s="102" t="s">
        <v>46</v>
      </c>
      <c r="D30" s="103"/>
      <c r="E30" s="67">
        <v>240000</v>
      </c>
      <c r="F30" s="86"/>
      <c r="G30" s="55">
        <v>0</v>
      </c>
      <c r="H30" s="69">
        <v>1000000</v>
      </c>
      <c r="I30" s="70">
        <v>44053.32</v>
      </c>
      <c r="J30" s="100">
        <v>0</v>
      </c>
      <c r="K30" s="100">
        <v>0</v>
      </c>
      <c r="L30" s="106">
        <v>0</v>
      </c>
      <c r="M30" s="264">
        <f t="shared" si="0"/>
        <v>1044053.32</v>
      </c>
    </row>
    <row r="31" spans="1:13" ht="15.75" thickBot="1" x14ac:dyDescent="0.3">
      <c r="A31" s="46"/>
      <c r="B31" s="83" t="s">
        <v>47</v>
      </c>
      <c r="C31" s="84" t="s">
        <v>48</v>
      </c>
      <c r="D31" s="85"/>
      <c r="E31" s="107">
        <v>495700</v>
      </c>
      <c r="F31" s="108"/>
      <c r="G31" s="56">
        <v>0</v>
      </c>
      <c r="H31" s="56">
        <v>0</v>
      </c>
      <c r="I31" s="111">
        <v>150874.79999999999</v>
      </c>
      <c r="J31" s="56">
        <v>0</v>
      </c>
      <c r="K31" s="112">
        <v>90240.5</v>
      </c>
      <c r="L31" s="126">
        <v>0</v>
      </c>
      <c r="M31" s="34">
        <f t="shared" si="0"/>
        <v>241115.3</v>
      </c>
    </row>
    <row r="32" spans="1:13" ht="15.75" thickBot="1" x14ac:dyDescent="0.3">
      <c r="A32" s="27" t="s">
        <v>49</v>
      </c>
      <c r="B32" s="61"/>
      <c r="C32" s="284" t="s">
        <v>50</v>
      </c>
      <c r="D32" s="285"/>
      <c r="E32" s="30">
        <v>28286063</v>
      </c>
      <c r="F32" s="31" t="s">
        <v>51</v>
      </c>
      <c r="G32" s="113">
        <v>0</v>
      </c>
      <c r="H32" s="113"/>
      <c r="I32" s="114">
        <f>+I33+I34+I35+I37+I39+I41+I44</f>
        <v>5903286.3299999991</v>
      </c>
      <c r="J32" s="115"/>
      <c r="K32" s="115">
        <f>+K35+K41+K44</f>
        <v>481410.42</v>
      </c>
      <c r="L32" s="115">
        <f>+L33+L37+L41+L44</f>
        <v>4699878.96</v>
      </c>
      <c r="M32" s="34">
        <f t="shared" si="0"/>
        <v>11084575.709999999</v>
      </c>
    </row>
    <row r="33" spans="1:13" ht="15.75" thickBot="1" x14ac:dyDescent="0.3">
      <c r="A33" s="36"/>
      <c r="B33" s="36" t="s">
        <v>52</v>
      </c>
      <c r="C33" s="37" t="s">
        <v>53</v>
      </c>
      <c r="D33" s="96"/>
      <c r="E33" s="67">
        <v>1318468</v>
      </c>
      <c r="F33" s="68"/>
      <c r="G33" s="55">
        <v>0</v>
      </c>
      <c r="H33" s="55" t="s">
        <v>32</v>
      </c>
      <c r="I33" s="99">
        <v>208764.4</v>
      </c>
      <c r="J33" s="56">
        <v>0</v>
      </c>
      <c r="K33" s="56">
        <v>0</v>
      </c>
      <c r="L33" s="71">
        <v>77956.399999999994</v>
      </c>
      <c r="M33" s="34">
        <f t="shared" si="0"/>
        <v>286720.8</v>
      </c>
    </row>
    <row r="34" spans="1:13" ht="15.75" thickBot="1" x14ac:dyDescent="0.3">
      <c r="A34" s="36"/>
      <c r="B34" s="36" t="s">
        <v>54</v>
      </c>
      <c r="C34" s="37" t="s">
        <v>55</v>
      </c>
      <c r="D34" s="96"/>
      <c r="E34" s="72">
        <v>1653540</v>
      </c>
      <c r="F34" s="68"/>
      <c r="G34" s="55">
        <v>0</v>
      </c>
      <c r="H34" s="74" t="s">
        <v>32</v>
      </c>
      <c r="I34" s="76">
        <v>116820</v>
      </c>
      <c r="J34" s="56">
        <v>0</v>
      </c>
      <c r="K34" s="56">
        <v>0</v>
      </c>
      <c r="L34" s="56">
        <v>0</v>
      </c>
      <c r="M34" s="34">
        <f t="shared" si="0"/>
        <v>116820</v>
      </c>
    </row>
    <row r="35" spans="1:13" ht="15.75" thickBot="1" x14ac:dyDescent="0.3">
      <c r="A35" s="36"/>
      <c r="B35" s="116" t="s">
        <v>56</v>
      </c>
      <c r="C35" s="102" t="s">
        <v>57</v>
      </c>
      <c r="D35" s="103"/>
      <c r="E35" s="72">
        <v>985370</v>
      </c>
      <c r="F35" s="86"/>
      <c r="G35" s="55">
        <v>0</v>
      </c>
      <c r="H35" s="74" t="s">
        <v>32</v>
      </c>
      <c r="I35" s="76">
        <v>92932.08</v>
      </c>
      <c r="J35" s="56">
        <v>0</v>
      </c>
      <c r="K35" s="127">
        <v>57962.93</v>
      </c>
      <c r="L35" s="56">
        <v>0</v>
      </c>
      <c r="M35" s="34">
        <f t="shared" si="0"/>
        <v>150895.01</v>
      </c>
    </row>
    <row r="36" spans="1:13" ht="15.75" thickBot="1" x14ac:dyDescent="0.3">
      <c r="A36" s="94"/>
      <c r="B36" s="46" t="s">
        <v>58</v>
      </c>
      <c r="C36" s="47" t="s">
        <v>59</v>
      </c>
      <c r="D36" s="118"/>
      <c r="E36" s="78">
        <v>0</v>
      </c>
      <c r="F36" s="50"/>
      <c r="G36" s="55">
        <v>0</v>
      </c>
      <c r="H36" s="74" t="s">
        <v>32</v>
      </c>
      <c r="I36" s="55">
        <v>0</v>
      </c>
      <c r="J36" s="74"/>
      <c r="K36" s="56">
        <v>0</v>
      </c>
      <c r="L36" s="56">
        <v>0</v>
      </c>
      <c r="M36" s="34">
        <f t="shared" si="0"/>
        <v>0</v>
      </c>
    </row>
    <row r="37" spans="1:13" ht="15.75" thickBot="1" x14ac:dyDescent="0.3">
      <c r="A37" s="116"/>
      <c r="B37" s="116" t="s">
        <v>60</v>
      </c>
      <c r="C37" s="102" t="s">
        <v>61</v>
      </c>
      <c r="D37" s="103"/>
      <c r="E37" s="72">
        <v>2756970</v>
      </c>
      <c r="F37" s="86"/>
      <c r="G37" s="55">
        <v>0</v>
      </c>
      <c r="H37" s="87" t="s">
        <v>32</v>
      </c>
      <c r="I37" s="88">
        <v>610060</v>
      </c>
      <c r="J37" s="56">
        <v>0</v>
      </c>
      <c r="K37" s="56">
        <v>0</v>
      </c>
      <c r="L37" s="82">
        <v>799450</v>
      </c>
      <c r="M37" s="264">
        <f t="shared" si="0"/>
        <v>1409510</v>
      </c>
    </row>
    <row r="38" spans="1:13" ht="15.75" thickBot="1" x14ac:dyDescent="0.3">
      <c r="A38" s="90"/>
      <c r="B38" s="90" t="s">
        <v>62</v>
      </c>
      <c r="C38" s="84" t="s">
        <v>63</v>
      </c>
      <c r="D38" s="91"/>
      <c r="E38" s="119"/>
      <c r="F38" s="120"/>
      <c r="G38" s="93"/>
      <c r="H38" s="93"/>
      <c r="I38" s="88"/>
      <c r="J38" s="88"/>
      <c r="K38" s="89"/>
      <c r="L38" s="89"/>
      <c r="M38" s="34">
        <f t="shared" si="0"/>
        <v>0</v>
      </c>
    </row>
    <row r="39" spans="1:13" ht="15.75" thickBot="1" x14ac:dyDescent="0.3">
      <c r="A39" s="94"/>
      <c r="B39" s="94"/>
      <c r="C39" s="102" t="s">
        <v>64</v>
      </c>
      <c r="D39" s="103"/>
      <c r="E39" s="121">
        <v>96735</v>
      </c>
      <c r="F39" s="86"/>
      <c r="G39" s="55">
        <v>0</v>
      </c>
      <c r="H39" s="98" t="s">
        <v>32</v>
      </c>
      <c r="I39" s="99">
        <v>553602.38</v>
      </c>
      <c r="J39" s="100">
        <v>0</v>
      </c>
      <c r="K39" s="106">
        <v>0</v>
      </c>
      <c r="L39" s="106"/>
      <c r="M39" s="34">
        <f t="shared" si="0"/>
        <v>553602.38</v>
      </c>
    </row>
    <row r="40" spans="1:13" ht="15.75" thickBot="1" x14ac:dyDescent="0.3">
      <c r="A40" s="90"/>
      <c r="B40" s="90" t="s">
        <v>65</v>
      </c>
      <c r="C40" s="84" t="s">
        <v>66</v>
      </c>
      <c r="D40" s="91"/>
      <c r="E40" s="122"/>
      <c r="F40" s="123"/>
      <c r="G40" s="93"/>
      <c r="H40" s="93"/>
      <c r="I40" s="104"/>
      <c r="J40" s="104"/>
      <c r="K40" s="105"/>
      <c r="L40" s="89"/>
      <c r="M40" s="34">
        <f t="shared" si="0"/>
        <v>0</v>
      </c>
    </row>
    <row r="41" spans="1:13" ht="15.75" thickBot="1" x14ac:dyDescent="0.3">
      <c r="A41" s="95"/>
      <c r="B41" s="95"/>
      <c r="C41" s="37" t="s">
        <v>67</v>
      </c>
      <c r="D41" s="96"/>
      <c r="E41" s="124">
        <v>17914228</v>
      </c>
      <c r="F41" s="125"/>
      <c r="G41" s="55">
        <v>0</v>
      </c>
      <c r="H41" s="98" t="s">
        <v>32</v>
      </c>
      <c r="I41" s="99">
        <v>3924728</v>
      </c>
      <c r="J41" s="126">
        <v>0</v>
      </c>
      <c r="K41" s="112">
        <v>393380</v>
      </c>
      <c r="L41" s="112">
        <v>3750000</v>
      </c>
      <c r="M41" s="34">
        <f t="shared" si="0"/>
        <v>8068108</v>
      </c>
    </row>
    <row r="42" spans="1:13" ht="15.75" thickBot="1" x14ac:dyDescent="0.3">
      <c r="A42" s="94"/>
      <c r="B42" s="94" t="s">
        <v>68</v>
      </c>
      <c r="C42" s="102" t="s">
        <v>69</v>
      </c>
      <c r="D42" s="103"/>
      <c r="E42" s="121"/>
      <c r="F42" s="86"/>
      <c r="G42" s="110"/>
      <c r="H42" s="109"/>
      <c r="I42" s="111"/>
      <c r="J42" s="127"/>
      <c r="K42" s="127"/>
      <c r="L42" s="117"/>
      <c r="M42" s="264">
        <f t="shared" si="0"/>
        <v>0</v>
      </c>
    </row>
    <row r="43" spans="1:13" ht="15.75" thickBot="1" x14ac:dyDescent="0.3">
      <c r="A43" s="95"/>
      <c r="B43" s="95"/>
      <c r="C43" s="37" t="s">
        <v>70</v>
      </c>
      <c r="D43" s="96"/>
      <c r="E43" s="106">
        <v>0</v>
      </c>
      <c r="F43" s="68"/>
      <c r="G43" s="55">
        <v>0</v>
      </c>
      <c r="H43" s="55" t="s">
        <v>32</v>
      </c>
      <c r="I43" s="55">
        <v>0</v>
      </c>
      <c r="J43" s="100">
        <v>0</v>
      </c>
      <c r="K43" s="100">
        <v>0</v>
      </c>
      <c r="L43" s="106">
        <v>0</v>
      </c>
      <c r="M43" s="264">
        <f t="shared" si="0"/>
        <v>0</v>
      </c>
    </row>
    <row r="44" spans="1:13" ht="15.75" thickBot="1" x14ac:dyDescent="0.3">
      <c r="A44" s="36"/>
      <c r="B44" s="36" t="s">
        <v>71</v>
      </c>
      <c r="C44" s="37" t="s">
        <v>72</v>
      </c>
      <c r="D44" s="38"/>
      <c r="E44" s="119">
        <v>3560752</v>
      </c>
      <c r="F44" s="68"/>
      <c r="G44" s="93" t="s">
        <v>32</v>
      </c>
      <c r="H44" s="128"/>
      <c r="I44" s="104">
        <v>396379.47</v>
      </c>
      <c r="J44" s="129">
        <v>0</v>
      </c>
      <c r="K44" s="112">
        <v>30067.49</v>
      </c>
      <c r="L44" s="71">
        <v>72472.56</v>
      </c>
      <c r="M44" s="264">
        <f t="shared" si="0"/>
        <v>498919.51999999996</v>
      </c>
    </row>
    <row r="45" spans="1:13" ht="15.75" thickBot="1" x14ac:dyDescent="0.3">
      <c r="A45" s="27" t="s">
        <v>73</v>
      </c>
      <c r="B45" s="130"/>
      <c r="C45" s="131" t="s">
        <v>74</v>
      </c>
      <c r="D45" s="132"/>
      <c r="E45" s="133"/>
      <c r="F45" s="134" t="s">
        <v>51</v>
      </c>
      <c r="G45" s="135"/>
      <c r="H45" s="135"/>
      <c r="I45" s="136"/>
      <c r="J45" s="137"/>
      <c r="K45" s="137"/>
      <c r="L45" s="266"/>
      <c r="M45" s="34">
        <f t="shared" si="0"/>
        <v>0</v>
      </c>
    </row>
    <row r="46" spans="1:13" ht="15.75" thickBot="1" x14ac:dyDescent="0.3">
      <c r="A46" s="116"/>
      <c r="B46" s="116" t="s">
        <v>75</v>
      </c>
      <c r="C46" s="102" t="s">
        <v>76</v>
      </c>
      <c r="D46" s="103"/>
      <c r="E46" s="138"/>
      <c r="F46" s="139"/>
      <c r="G46" s="128"/>
      <c r="H46" s="128"/>
      <c r="I46" s="104"/>
      <c r="J46" s="104"/>
      <c r="K46" s="104"/>
      <c r="L46" s="105"/>
      <c r="M46" s="264">
        <f t="shared" si="0"/>
        <v>0</v>
      </c>
    </row>
    <row r="47" spans="1:13" ht="15.75" thickBot="1" x14ac:dyDescent="0.3">
      <c r="A47" s="94"/>
      <c r="B47" s="116"/>
      <c r="C47" s="102" t="s">
        <v>77</v>
      </c>
      <c r="D47" s="103"/>
      <c r="E47" s="78">
        <v>0</v>
      </c>
      <c r="F47" s="125"/>
      <c r="G47" s="55">
        <v>0</v>
      </c>
      <c r="H47" s="98" t="s">
        <v>32</v>
      </c>
      <c r="I47" s="55">
        <v>0</v>
      </c>
      <c r="J47" s="100">
        <v>0</v>
      </c>
      <c r="K47" s="100">
        <v>0</v>
      </c>
      <c r="L47" s="106">
        <v>0</v>
      </c>
      <c r="M47" s="264">
        <f t="shared" si="0"/>
        <v>0</v>
      </c>
    </row>
    <row r="48" spans="1:13" ht="15.75" thickBot="1" x14ac:dyDescent="0.3">
      <c r="A48" s="90"/>
      <c r="B48" s="83" t="s">
        <v>78</v>
      </c>
      <c r="C48" s="84" t="s">
        <v>79</v>
      </c>
      <c r="D48" s="91"/>
      <c r="E48" s="92"/>
      <c r="F48" s="86"/>
      <c r="G48" s="110"/>
      <c r="H48" s="109"/>
      <c r="I48" s="111"/>
      <c r="J48" s="111"/>
      <c r="K48" s="111"/>
      <c r="L48" s="112"/>
      <c r="M48" s="264">
        <f t="shared" si="0"/>
        <v>0</v>
      </c>
    </row>
    <row r="49" spans="1:13" ht="15.75" thickBot="1" x14ac:dyDescent="0.3">
      <c r="A49" s="94"/>
      <c r="B49" s="116"/>
      <c r="C49" s="37" t="s">
        <v>80</v>
      </c>
      <c r="D49" s="96"/>
      <c r="E49" s="106">
        <v>0</v>
      </c>
      <c r="F49" s="68"/>
      <c r="G49" s="100">
        <v>0</v>
      </c>
      <c r="H49" s="126" t="s">
        <v>32</v>
      </c>
      <c r="I49" s="55">
        <v>0</v>
      </c>
      <c r="J49" s="100">
        <v>0</v>
      </c>
      <c r="K49" s="100">
        <v>0</v>
      </c>
      <c r="L49" s="106">
        <v>0</v>
      </c>
      <c r="M49" s="264">
        <f t="shared" si="0"/>
        <v>0</v>
      </c>
    </row>
    <row r="50" spans="1:13" ht="15.75" thickBot="1" x14ac:dyDescent="0.3">
      <c r="A50" s="90"/>
      <c r="B50" s="83" t="s">
        <v>81</v>
      </c>
      <c r="C50" s="84" t="s">
        <v>82</v>
      </c>
      <c r="D50" s="91"/>
      <c r="E50" s="140"/>
      <c r="F50" s="120"/>
      <c r="G50" s="141"/>
      <c r="H50" s="141"/>
      <c r="I50" s="138"/>
      <c r="J50" s="138"/>
      <c r="K50" s="138"/>
      <c r="L50" s="121"/>
      <c r="M50" s="264">
        <f t="shared" si="0"/>
        <v>0</v>
      </c>
    </row>
    <row r="51" spans="1:13" ht="15.75" thickBot="1" x14ac:dyDescent="0.3">
      <c r="A51" s="94"/>
      <c r="B51" s="116"/>
      <c r="C51" s="37" t="s">
        <v>83</v>
      </c>
      <c r="D51" s="96"/>
      <c r="E51" s="106">
        <v>0</v>
      </c>
      <c r="F51" s="86"/>
      <c r="G51" s="142">
        <v>0</v>
      </c>
      <c r="H51" s="143">
        <v>0</v>
      </c>
      <c r="I51" s="55">
        <v>0</v>
      </c>
      <c r="J51" s="100">
        <v>0</v>
      </c>
      <c r="K51" s="100">
        <v>0</v>
      </c>
      <c r="L51" s="106">
        <v>0</v>
      </c>
      <c r="M51" s="264">
        <f t="shared" si="0"/>
        <v>0</v>
      </c>
    </row>
    <row r="52" spans="1:13" ht="15.75" thickBot="1" x14ac:dyDescent="0.3">
      <c r="A52" s="83"/>
      <c r="B52" s="83" t="s">
        <v>84</v>
      </c>
      <c r="C52" s="84" t="s">
        <v>85</v>
      </c>
      <c r="D52" s="91"/>
      <c r="E52" s="92"/>
      <c r="F52" s="120"/>
      <c r="G52" s="144"/>
      <c r="H52" s="144"/>
      <c r="I52" s="138"/>
      <c r="J52" s="138"/>
      <c r="K52" s="138"/>
      <c r="L52" s="121"/>
      <c r="M52" s="264">
        <f t="shared" si="0"/>
        <v>0</v>
      </c>
    </row>
    <row r="53" spans="1:13" ht="15.75" thickBot="1" x14ac:dyDescent="0.3">
      <c r="A53" s="116"/>
      <c r="B53" s="116"/>
      <c r="C53" s="102" t="s">
        <v>86</v>
      </c>
      <c r="D53" s="103"/>
      <c r="E53" s="106">
        <v>0</v>
      </c>
      <c r="F53" s="86"/>
      <c r="G53" s="100">
        <v>0</v>
      </c>
      <c r="H53" s="126" t="s">
        <v>32</v>
      </c>
      <c r="I53" s="55">
        <v>0</v>
      </c>
      <c r="J53" s="100">
        <v>0</v>
      </c>
      <c r="K53" s="100">
        <v>0</v>
      </c>
      <c r="L53" s="106">
        <v>0</v>
      </c>
      <c r="M53" s="264">
        <f t="shared" si="0"/>
        <v>0</v>
      </c>
    </row>
    <row r="54" spans="1:13" ht="15.75" thickBot="1" x14ac:dyDescent="0.3">
      <c r="A54" s="83"/>
      <c r="B54" s="83" t="s">
        <v>87</v>
      </c>
      <c r="C54" s="84" t="s">
        <v>88</v>
      </c>
      <c r="D54" s="85"/>
      <c r="E54" s="92"/>
      <c r="F54" s="120"/>
      <c r="G54" s="145"/>
      <c r="H54" s="145"/>
      <c r="I54" s="146"/>
      <c r="J54" s="146"/>
      <c r="K54" s="146"/>
      <c r="L54" s="147"/>
      <c r="M54" s="264">
        <f t="shared" si="0"/>
        <v>0</v>
      </c>
    </row>
    <row r="55" spans="1:13" ht="15.75" thickBot="1" x14ac:dyDescent="0.3">
      <c r="A55" s="116"/>
      <c r="B55" s="116"/>
      <c r="C55" s="102" t="s">
        <v>89</v>
      </c>
      <c r="D55" s="148"/>
      <c r="E55" s="106">
        <v>0</v>
      </c>
      <c r="F55" s="86"/>
      <c r="G55" s="100" t="s">
        <v>32</v>
      </c>
      <c r="H55" s="126" t="s">
        <v>32</v>
      </c>
      <c r="I55" s="55">
        <v>0</v>
      </c>
      <c r="J55" s="100">
        <v>0</v>
      </c>
      <c r="K55" s="100">
        <v>0</v>
      </c>
      <c r="L55" s="106">
        <v>0</v>
      </c>
      <c r="M55" s="264">
        <f t="shared" si="0"/>
        <v>0</v>
      </c>
    </row>
    <row r="56" spans="1:13" ht="15.75" thickBot="1" x14ac:dyDescent="0.3">
      <c r="A56" s="90"/>
      <c r="B56" s="90" t="s">
        <v>90</v>
      </c>
      <c r="C56" s="84" t="s">
        <v>76</v>
      </c>
      <c r="D56" s="91"/>
      <c r="E56" s="92"/>
      <c r="F56" s="120"/>
      <c r="G56" s="145"/>
      <c r="H56" s="145"/>
      <c r="I56" s="149"/>
      <c r="J56" s="149"/>
      <c r="K56" s="149"/>
      <c r="L56" s="150"/>
      <c r="M56" s="264">
        <f t="shared" si="0"/>
        <v>0</v>
      </c>
    </row>
    <row r="57" spans="1:13" ht="15.75" thickBot="1" x14ac:dyDescent="0.3">
      <c r="A57" s="94"/>
      <c r="B57" s="94"/>
      <c r="C57" s="37" t="s">
        <v>91</v>
      </c>
      <c r="D57" s="96"/>
      <c r="E57" s="106">
        <v>0</v>
      </c>
      <c r="F57" s="86"/>
      <c r="G57" s="100">
        <v>0</v>
      </c>
      <c r="H57" s="126" t="s">
        <v>32</v>
      </c>
      <c r="I57" s="55">
        <v>0</v>
      </c>
      <c r="J57" s="100">
        <v>0</v>
      </c>
      <c r="K57" s="100">
        <v>0</v>
      </c>
      <c r="L57" s="106">
        <v>0</v>
      </c>
      <c r="M57" s="264">
        <f t="shared" si="0"/>
        <v>0</v>
      </c>
    </row>
    <row r="58" spans="1:13" ht="15.75" thickBot="1" x14ac:dyDescent="0.3">
      <c r="A58" s="90"/>
      <c r="B58" s="83" t="s">
        <v>92</v>
      </c>
      <c r="C58" s="91" t="s">
        <v>76</v>
      </c>
      <c r="D58" s="91"/>
      <c r="E58" s="92"/>
      <c r="F58" s="92"/>
      <c r="G58" s="145"/>
      <c r="H58" s="145"/>
      <c r="I58" s="149"/>
      <c r="J58" s="149"/>
      <c r="K58" s="149"/>
      <c r="L58" s="150"/>
      <c r="M58" s="264">
        <f t="shared" si="0"/>
        <v>0</v>
      </c>
    </row>
    <row r="59" spans="1:13" ht="15.75" thickBot="1" x14ac:dyDescent="0.3">
      <c r="A59" s="94"/>
      <c r="B59" s="116"/>
      <c r="C59" s="103" t="s">
        <v>91</v>
      </c>
      <c r="D59" s="103"/>
      <c r="E59" s="106">
        <v>0</v>
      </c>
      <c r="F59" s="140"/>
      <c r="G59" s="100">
        <v>0</v>
      </c>
      <c r="H59" s="126" t="s">
        <v>32</v>
      </c>
      <c r="I59" s="55">
        <v>0</v>
      </c>
      <c r="J59" s="126">
        <v>0</v>
      </c>
      <c r="K59" s="126">
        <v>0</v>
      </c>
      <c r="L59" s="129">
        <v>0</v>
      </c>
      <c r="M59" s="264">
        <f t="shared" si="0"/>
        <v>0</v>
      </c>
    </row>
    <row r="60" spans="1:13" ht="15.75" thickBot="1" x14ac:dyDescent="0.3">
      <c r="A60" s="27" t="s">
        <v>93</v>
      </c>
      <c r="B60" s="61"/>
      <c r="C60" s="28" t="s">
        <v>94</v>
      </c>
      <c r="D60" s="29"/>
      <c r="E60" s="151"/>
      <c r="F60" s="134" t="s">
        <v>51</v>
      </c>
      <c r="G60" s="152"/>
      <c r="H60" s="152"/>
      <c r="I60" s="153"/>
      <c r="J60" s="154"/>
      <c r="K60" s="154"/>
      <c r="L60" s="154"/>
      <c r="M60" s="34">
        <f t="shared" si="0"/>
        <v>0</v>
      </c>
    </row>
    <row r="61" spans="1:13" ht="15.75" thickBot="1" x14ac:dyDescent="0.3">
      <c r="A61" s="116"/>
      <c r="B61" s="116" t="s">
        <v>95</v>
      </c>
      <c r="C61" s="102" t="s">
        <v>96</v>
      </c>
      <c r="D61" s="155"/>
      <c r="E61" s="156"/>
      <c r="F61" s="140"/>
      <c r="G61" s="157"/>
      <c r="H61" s="157"/>
      <c r="I61" s="149"/>
      <c r="J61" s="149"/>
      <c r="K61" s="149"/>
      <c r="L61" s="150"/>
      <c r="M61" s="264">
        <f t="shared" si="0"/>
        <v>0</v>
      </c>
    </row>
    <row r="62" spans="1:13" ht="15.75" thickBot="1" x14ac:dyDescent="0.3">
      <c r="A62" s="116"/>
      <c r="B62" s="116"/>
      <c r="C62" s="37" t="s">
        <v>77</v>
      </c>
      <c r="D62" s="158"/>
      <c r="E62" s="159">
        <v>0</v>
      </c>
      <c r="F62" s="97"/>
      <c r="G62" s="100">
        <v>0</v>
      </c>
      <c r="H62" s="126" t="s">
        <v>32</v>
      </c>
      <c r="I62" s="55">
        <v>0</v>
      </c>
      <c r="J62" s="100">
        <v>0</v>
      </c>
      <c r="K62" s="100">
        <v>0</v>
      </c>
      <c r="L62" s="106">
        <v>0</v>
      </c>
      <c r="M62" s="264">
        <f t="shared" si="0"/>
        <v>0</v>
      </c>
    </row>
    <row r="63" spans="1:13" ht="15.75" thickBot="1" x14ac:dyDescent="0.3">
      <c r="A63" s="90"/>
      <c r="B63" s="83" t="s">
        <v>97</v>
      </c>
      <c r="C63" s="91" t="s">
        <v>98</v>
      </c>
      <c r="D63" s="160"/>
      <c r="E63" s="161"/>
      <c r="F63" s="92"/>
      <c r="G63" s="145"/>
      <c r="H63" s="145"/>
      <c r="I63" s="162"/>
      <c r="J63" s="149"/>
      <c r="K63" s="149"/>
      <c r="L63" s="150"/>
      <c r="M63" s="264">
        <f t="shared" si="0"/>
        <v>0</v>
      </c>
    </row>
    <row r="64" spans="1:13" ht="15.75" thickBot="1" x14ac:dyDescent="0.3">
      <c r="A64" s="94"/>
      <c r="B64" s="116"/>
      <c r="C64" s="103" t="s">
        <v>80</v>
      </c>
      <c r="D64" s="155"/>
      <c r="E64" s="159">
        <v>0</v>
      </c>
      <c r="F64" s="97"/>
      <c r="G64" s="100">
        <v>0</v>
      </c>
      <c r="H64" s="126">
        <v>0</v>
      </c>
      <c r="I64" s="55">
        <v>0</v>
      </c>
      <c r="J64" s="100">
        <v>0</v>
      </c>
      <c r="K64" s="100">
        <v>0</v>
      </c>
      <c r="L64" s="106">
        <v>0</v>
      </c>
      <c r="M64" s="264">
        <f t="shared" si="0"/>
        <v>0</v>
      </c>
    </row>
    <row r="65" spans="1:13" ht="15.75" thickBot="1" x14ac:dyDescent="0.3">
      <c r="A65" s="83"/>
      <c r="B65" s="83" t="s">
        <v>99</v>
      </c>
      <c r="C65" s="84" t="s">
        <v>98</v>
      </c>
      <c r="D65" s="85"/>
      <c r="E65" s="120"/>
      <c r="F65" s="92"/>
      <c r="G65" s="145"/>
      <c r="H65" s="145"/>
      <c r="I65" s="162"/>
      <c r="J65" s="149"/>
      <c r="K65" s="149"/>
      <c r="L65" s="150"/>
      <c r="M65" s="264">
        <f t="shared" si="0"/>
        <v>0</v>
      </c>
    </row>
    <row r="66" spans="1:13" ht="15.75" thickBot="1" x14ac:dyDescent="0.3">
      <c r="A66" s="36"/>
      <c r="B66" s="36"/>
      <c r="C66" s="37" t="s">
        <v>100</v>
      </c>
      <c r="D66" s="38"/>
      <c r="E66" s="100">
        <v>0</v>
      </c>
      <c r="F66" s="97"/>
      <c r="G66" s="100">
        <v>0</v>
      </c>
      <c r="H66" s="126">
        <v>0</v>
      </c>
      <c r="I66" s="55">
        <v>0</v>
      </c>
      <c r="J66" s="126">
        <v>0</v>
      </c>
      <c r="K66" s="100">
        <v>0</v>
      </c>
      <c r="L66" s="106">
        <v>0</v>
      </c>
      <c r="M66" s="264">
        <f t="shared" si="0"/>
        <v>0</v>
      </c>
    </row>
    <row r="67" spans="1:13" ht="15.75" thickBot="1" x14ac:dyDescent="0.3">
      <c r="A67" s="95"/>
      <c r="B67" s="36" t="s">
        <v>101</v>
      </c>
      <c r="C67" s="84" t="s">
        <v>102</v>
      </c>
      <c r="D67" s="85"/>
      <c r="E67" s="120"/>
      <c r="F67" s="92"/>
      <c r="G67" s="145"/>
      <c r="H67" s="145"/>
      <c r="I67" s="162"/>
      <c r="J67" s="162"/>
      <c r="K67" s="149"/>
      <c r="L67" s="150"/>
      <c r="M67" s="264">
        <f t="shared" si="0"/>
        <v>0</v>
      </c>
    </row>
    <row r="68" spans="1:13" ht="15.75" thickBot="1" x14ac:dyDescent="0.3">
      <c r="A68" s="94"/>
      <c r="B68" s="116"/>
      <c r="C68" s="37" t="s">
        <v>86</v>
      </c>
      <c r="D68" s="38"/>
      <c r="E68" s="100">
        <v>0</v>
      </c>
      <c r="F68" s="97"/>
      <c r="G68" s="100">
        <v>0</v>
      </c>
      <c r="H68" s="126">
        <v>0</v>
      </c>
      <c r="I68" s="55">
        <v>0</v>
      </c>
      <c r="J68" s="100">
        <v>0</v>
      </c>
      <c r="K68" s="100">
        <v>0</v>
      </c>
      <c r="L68" s="106">
        <v>0</v>
      </c>
      <c r="M68" s="264">
        <f t="shared" si="0"/>
        <v>0</v>
      </c>
    </row>
    <row r="69" spans="1:13" ht="15.75" thickBot="1" x14ac:dyDescent="0.3">
      <c r="A69" s="90"/>
      <c r="B69" s="83" t="s">
        <v>103</v>
      </c>
      <c r="C69" s="91" t="s">
        <v>104</v>
      </c>
      <c r="D69" s="91"/>
      <c r="E69" s="92"/>
      <c r="F69" s="120"/>
      <c r="G69" s="145"/>
      <c r="H69" s="145"/>
      <c r="I69" s="162"/>
      <c r="J69" s="149"/>
      <c r="K69" s="149"/>
      <c r="L69" s="150"/>
      <c r="M69" s="264">
        <f t="shared" si="0"/>
        <v>0</v>
      </c>
    </row>
    <row r="70" spans="1:13" ht="15.75" thickBot="1" x14ac:dyDescent="0.3">
      <c r="A70" s="94"/>
      <c r="B70" s="116"/>
      <c r="C70" s="96" t="s">
        <v>105</v>
      </c>
      <c r="D70" s="96"/>
      <c r="E70" s="106">
        <v>0</v>
      </c>
      <c r="F70" s="68"/>
      <c r="G70" s="100">
        <v>0</v>
      </c>
      <c r="H70" s="126">
        <v>0</v>
      </c>
      <c r="I70" s="55">
        <v>0</v>
      </c>
      <c r="J70" s="100">
        <v>0</v>
      </c>
      <c r="K70" s="100">
        <v>0</v>
      </c>
      <c r="L70" s="106">
        <v>0</v>
      </c>
      <c r="M70" s="264">
        <f t="shared" si="0"/>
        <v>0</v>
      </c>
    </row>
    <row r="71" spans="1:13" ht="15.75" thickBot="1" x14ac:dyDescent="0.3">
      <c r="A71" s="83"/>
      <c r="B71" s="163" t="s">
        <v>106</v>
      </c>
      <c r="C71" s="91" t="s">
        <v>96</v>
      </c>
      <c r="D71" s="91"/>
      <c r="E71" s="92"/>
      <c r="F71" s="120"/>
      <c r="G71" s="145"/>
      <c r="H71" s="145"/>
      <c r="I71" s="162"/>
      <c r="J71" s="149"/>
      <c r="K71" s="149"/>
      <c r="L71" s="150"/>
      <c r="M71" s="264">
        <f t="shared" si="0"/>
        <v>0</v>
      </c>
    </row>
    <row r="72" spans="1:13" ht="15.75" thickBot="1" x14ac:dyDescent="0.3">
      <c r="A72" s="116"/>
      <c r="B72" s="101"/>
      <c r="C72" s="96" t="s">
        <v>91</v>
      </c>
      <c r="D72" s="96"/>
      <c r="E72" s="106">
        <v>0</v>
      </c>
      <c r="F72" s="68"/>
      <c r="G72" s="100">
        <v>0</v>
      </c>
      <c r="H72" s="126">
        <v>0</v>
      </c>
      <c r="I72" s="55">
        <v>0</v>
      </c>
      <c r="J72" s="100">
        <v>0</v>
      </c>
      <c r="K72" s="100">
        <v>0</v>
      </c>
      <c r="L72" s="106">
        <v>0</v>
      </c>
      <c r="M72" s="264">
        <f t="shared" si="0"/>
        <v>0</v>
      </c>
    </row>
    <row r="73" spans="1:13" ht="15.75" thickBot="1" x14ac:dyDescent="0.3">
      <c r="A73" s="90"/>
      <c r="B73" s="83" t="s">
        <v>107</v>
      </c>
      <c r="C73" s="91" t="s">
        <v>108</v>
      </c>
      <c r="D73" s="91"/>
      <c r="E73" s="92"/>
      <c r="F73" s="92"/>
      <c r="G73" s="145"/>
      <c r="H73" s="145"/>
      <c r="I73" s="162"/>
      <c r="J73" s="149"/>
      <c r="K73" s="149"/>
      <c r="L73" s="150"/>
      <c r="M73" s="264">
        <f t="shared" si="0"/>
        <v>0</v>
      </c>
    </row>
    <row r="74" spans="1:13" ht="15.75" thickBot="1" x14ac:dyDescent="0.3">
      <c r="A74" s="95"/>
      <c r="B74" s="36"/>
      <c r="C74" s="103" t="s">
        <v>109</v>
      </c>
      <c r="D74" s="103"/>
      <c r="E74" s="78">
        <v>0</v>
      </c>
      <c r="F74" s="140"/>
      <c r="G74" s="100">
        <v>0</v>
      </c>
      <c r="H74" s="126">
        <v>0</v>
      </c>
      <c r="I74" s="55">
        <v>0</v>
      </c>
      <c r="J74" s="126">
        <v>0</v>
      </c>
      <c r="K74" s="126">
        <v>0</v>
      </c>
      <c r="L74" s="129">
        <v>0</v>
      </c>
      <c r="M74" s="264">
        <f t="shared" si="0"/>
        <v>0</v>
      </c>
    </row>
    <row r="75" spans="1:13" ht="15.75" thickBot="1" x14ac:dyDescent="0.3">
      <c r="A75" s="27" t="s">
        <v>110</v>
      </c>
      <c r="B75" s="95"/>
      <c r="C75" s="164" t="s">
        <v>111</v>
      </c>
      <c r="D75" s="165"/>
      <c r="E75" s="30">
        <v>6056822</v>
      </c>
      <c r="F75" s="31" t="s">
        <v>51</v>
      </c>
      <c r="G75" s="152"/>
      <c r="H75" s="152"/>
      <c r="I75" s="166">
        <f>+I76</f>
        <v>238260.03</v>
      </c>
      <c r="J75" s="167"/>
      <c r="K75" s="167">
        <f>+K84</f>
        <v>116820</v>
      </c>
      <c r="L75" s="167">
        <f>+L76+L84</f>
        <v>79523.92</v>
      </c>
      <c r="M75" s="34">
        <f t="shared" si="0"/>
        <v>434603.94999999995</v>
      </c>
    </row>
    <row r="76" spans="1:13" ht="15.75" thickBot="1" x14ac:dyDescent="0.3">
      <c r="A76" s="36"/>
      <c r="B76" s="36" t="s">
        <v>112</v>
      </c>
      <c r="C76" s="102" t="s">
        <v>113</v>
      </c>
      <c r="D76" s="148"/>
      <c r="E76" s="121">
        <v>2828789</v>
      </c>
      <c r="F76" s="86"/>
      <c r="G76" s="126">
        <v>0</v>
      </c>
      <c r="H76" s="56">
        <v>0</v>
      </c>
      <c r="I76" s="149">
        <v>238260.03</v>
      </c>
      <c r="J76" s="149"/>
      <c r="K76" s="150"/>
      <c r="L76" s="150">
        <v>66548.92</v>
      </c>
      <c r="M76" s="34">
        <f t="shared" si="0"/>
        <v>304808.95</v>
      </c>
    </row>
    <row r="77" spans="1:13" ht="15.75" thickBot="1" x14ac:dyDescent="0.3">
      <c r="A77" s="116"/>
      <c r="B77" s="94" t="s">
        <v>114</v>
      </c>
      <c r="C77" s="84" t="s">
        <v>115</v>
      </c>
      <c r="D77" s="91"/>
      <c r="E77" s="168"/>
      <c r="F77" s="123"/>
      <c r="G77" s="56"/>
      <c r="H77" s="56"/>
      <c r="I77" s="162"/>
      <c r="J77" s="162"/>
      <c r="K77" s="162"/>
      <c r="L77" s="169"/>
      <c r="M77" s="264">
        <f t="shared" si="0"/>
        <v>0</v>
      </c>
    </row>
    <row r="78" spans="1:13" ht="15.75" thickBot="1" x14ac:dyDescent="0.3">
      <c r="A78" s="116"/>
      <c r="B78" s="170"/>
      <c r="C78" s="37" t="s">
        <v>116</v>
      </c>
      <c r="D78" s="96"/>
      <c r="E78" s="67">
        <v>220272</v>
      </c>
      <c r="F78" s="125"/>
      <c r="G78" s="100">
        <v>0</v>
      </c>
      <c r="H78" s="126">
        <v>0</v>
      </c>
      <c r="I78" s="55">
        <v>0</v>
      </c>
      <c r="J78" s="100">
        <v>0</v>
      </c>
      <c r="K78" s="126">
        <v>0</v>
      </c>
      <c r="L78" s="106">
        <v>0</v>
      </c>
      <c r="M78" s="264">
        <f t="shared" si="0"/>
        <v>0</v>
      </c>
    </row>
    <row r="79" spans="1:13" ht="15.75" thickBot="1" x14ac:dyDescent="0.3">
      <c r="A79" s="83"/>
      <c r="B79" s="163" t="s">
        <v>117</v>
      </c>
      <c r="C79" s="103" t="s">
        <v>118</v>
      </c>
      <c r="D79" s="103"/>
      <c r="E79" s="140"/>
      <c r="F79" s="86"/>
      <c r="G79" s="157"/>
      <c r="H79" s="145"/>
      <c r="I79" s="149"/>
      <c r="J79" s="149"/>
      <c r="K79" s="162"/>
      <c r="L79" s="150"/>
      <c r="M79" s="264">
        <f t="shared" ref="M79:M122" si="1">+L79+K79+J79+I79+H79+G79</f>
        <v>0</v>
      </c>
    </row>
    <row r="80" spans="1:13" ht="15.75" thickBot="1" x14ac:dyDescent="0.3">
      <c r="A80" s="116"/>
      <c r="B80" s="101"/>
      <c r="C80" s="103" t="s">
        <v>119</v>
      </c>
      <c r="D80" s="103"/>
      <c r="E80" s="78">
        <v>0</v>
      </c>
      <c r="F80" s="86"/>
      <c r="G80" s="100">
        <v>0</v>
      </c>
      <c r="H80" s="126">
        <v>0</v>
      </c>
      <c r="I80" s="55">
        <v>0</v>
      </c>
      <c r="J80" s="100">
        <v>0</v>
      </c>
      <c r="K80" s="126">
        <v>0</v>
      </c>
      <c r="L80" s="106">
        <v>0</v>
      </c>
      <c r="M80" s="264">
        <f t="shared" si="1"/>
        <v>0</v>
      </c>
    </row>
    <row r="81" spans="1:13" ht="15.75" thickBot="1" x14ac:dyDescent="0.3">
      <c r="A81" s="83"/>
      <c r="B81" s="83" t="s">
        <v>120</v>
      </c>
      <c r="C81" s="84" t="s">
        <v>121</v>
      </c>
      <c r="D81" s="91"/>
      <c r="E81" s="92"/>
      <c r="F81" s="120"/>
      <c r="G81" s="145"/>
      <c r="H81" s="145"/>
      <c r="I81" s="149"/>
      <c r="J81" s="149"/>
      <c r="K81" s="162"/>
      <c r="L81" s="150"/>
      <c r="M81" s="264">
        <f t="shared" si="1"/>
        <v>0</v>
      </c>
    </row>
    <row r="82" spans="1:13" ht="15.75" thickBot="1" x14ac:dyDescent="0.3">
      <c r="A82" s="116"/>
      <c r="B82" s="116"/>
      <c r="C82" s="102" t="s">
        <v>122</v>
      </c>
      <c r="D82" s="103"/>
      <c r="E82" s="121">
        <v>2000000</v>
      </c>
      <c r="F82" s="86"/>
      <c r="G82" s="126">
        <v>0</v>
      </c>
      <c r="H82" s="126">
        <v>0</v>
      </c>
      <c r="I82" s="55">
        <v>0</v>
      </c>
      <c r="J82" s="100">
        <v>0</v>
      </c>
      <c r="K82" s="100">
        <v>0</v>
      </c>
      <c r="L82" s="106">
        <v>0</v>
      </c>
      <c r="M82" s="264">
        <f t="shared" si="1"/>
        <v>0</v>
      </c>
    </row>
    <row r="83" spans="1:13" ht="15.75" thickBot="1" x14ac:dyDescent="0.3">
      <c r="A83" s="83"/>
      <c r="B83" s="163" t="s">
        <v>123</v>
      </c>
      <c r="C83" s="91" t="s">
        <v>124</v>
      </c>
      <c r="D83" s="91"/>
      <c r="E83" s="122"/>
      <c r="F83" s="123"/>
      <c r="G83" s="56"/>
      <c r="H83" s="56"/>
      <c r="I83" s="149"/>
      <c r="J83" s="149"/>
      <c r="K83" s="150"/>
      <c r="L83" s="150"/>
      <c r="M83" s="34">
        <f t="shared" si="1"/>
        <v>0</v>
      </c>
    </row>
    <row r="84" spans="1:13" ht="15.75" thickBot="1" x14ac:dyDescent="0.3">
      <c r="A84" s="36"/>
      <c r="B84" s="171"/>
      <c r="C84" s="96" t="s">
        <v>125</v>
      </c>
      <c r="D84" s="96"/>
      <c r="E84" s="124">
        <v>567400</v>
      </c>
      <c r="F84" s="125"/>
      <c r="G84" s="100">
        <v>0</v>
      </c>
      <c r="H84" s="100">
        <v>0</v>
      </c>
      <c r="I84" s="55">
        <v>0</v>
      </c>
      <c r="J84" s="100">
        <v>0</v>
      </c>
      <c r="K84" s="213">
        <v>116820</v>
      </c>
      <c r="L84" s="213">
        <v>12975</v>
      </c>
      <c r="M84" s="34">
        <f t="shared" si="1"/>
        <v>129795</v>
      </c>
    </row>
    <row r="85" spans="1:13" ht="15.75" thickBot="1" x14ac:dyDescent="0.3">
      <c r="A85" s="36"/>
      <c r="B85" s="36" t="s">
        <v>126</v>
      </c>
      <c r="C85" s="37" t="s">
        <v>127</v>
      </c>
      <c r="D85" s="38"/>
      <c r="E85" s="124">
        <v>240000</v>
      </c>
      <c r="F85" s="172"/>
      <c r="G85" s="100">
        <v>0</v>
      </c>
      <c r="H85" s="126">
        <v>0</v>
      </c>
      <c r="I85" s="55">
        <v>0</v>
      </c>
      <c r="J85" s="126">
        <v>0</v>
      </c>
      <c r="K85" s="56">
        <v>0</v>
      </c>
      <c r="L85" s="56">
        <v>0</v>
      </c>
      <c r="M85" s="34">
        <f t="shared" si="1"/>
        <v>0</v>
      </c>
    </row>
    <row r="86" spans="1:13" ht="15.75" thickBot="1" x14ac:dyDescent="0.3">
      <c r="A86" s="36"/>
      <c r="B86" s="36" t="s">
        <v>128</v>
      </c>
      <c r="C86" s="37" t="s">
        <v>129</v>
      </c>
      <c r="D86" s="38"/>
      <c r="E86" s="124">
        <v>129900</v>
      </c>
      <c r="F86" s="172"/>
      <c r="G86" s="100">
        <v>0</v>
      </c>
      <c r="H86" s="56">
        <v>0</v>
      </c>
      <c r="I86" s="55">
        <v>0</v>
      </c>
      <c r="J86" s="56">
        <v>0</v>
      </c>
      <c r="K86" s="56">
        <v>0</v>
      </c>
      <c r="L86" s="56">
        <v>0</v>
      </c>
      <c r="M86" s="34">
        <f t="shared" si="1"/>
        <v>0</v>
      </c>
    </row>
    <row r="87" spans="1:13" ht="15.75" thickBot="1" x14ac:dyDescent="0.3">
      <c r="A87" s="46"/>
      <c r="B87" s="46" t="s">
        <v>130</v>
      </c>
      <c r="C87" s="102" t="s">
        <v>131</v>
      </c>
      <c r="D87" s="148"/>
      <c r="E87" s="124">
        <v>42470</v>
      </c>
      <c r="F87" s="172"/>
      <c r="G87" s="100">
        <v>0</v>
      </c>
      <c r="H87" s="56">
        <v>0</v>
      </c>
      <c r="I87" s="55">
        <v>0</v>
      </c>
      <c r="J87" s="56">
        <v>0</v>
      </c>
      <c r="K87" s="56">
        <v>0</v>
      </c>
      <c r="L87" s="56">
        <v>0</v>
      </c>
      <c r="M87" s="34">
        <f t="shared" si="1"/>
        <v>0</v>
      </c>
    </row>
    <row r="88" spans="1:13" ht="15.75" thickBot="1" x14ac:dyDescent="0.3">
      <c r="A88" s="83"/>
      <c r="B88" s="163" t="s">
        <v>132</v>
      </c>
      <c r="C88" s="91" t="s">
        <v>133</v>
      </c>
      <c r="D88" s="91"/>
      <c r="E88" s="92"/>
      <c r="F88" s="120"/>
      <c r="G88" s="145"/>
      <c r="H88" s="145"/>
      <c r="I88" s="162"/>
      <c r="J88" s="162"/>
      <c r="K88" s="162"/>
      <c r="L88" s="169"/>
      <c r="M88" s="264">
        <f t="shared" si="1"/>
        <v>0</v>
      </c>
    </row>
    <row r="89" spans="1:13" ht="15.75" thickBot="1" x14ac:dyDescent="0.3">
      <c r="A89" s="116"/>
      <c r="B89" s="101"/>
      <c r="C89" s="103" t="s">
        <v>134</v>
      </c>
      <c r="D89" s="103"/>
      <c r="E89" s="121">
        <v>28000</v>
      </c>
      <c r="F89" s="86"/>
      <c r="G89" s="100">
        <v>0</v>
      </c>
      <c r="H89" s="126">
        <v>0</v>
      </c>
      <c r="I89" s="55">
        <v>0</v>
      </c>
      <c r="J89" s="126">
        <v>0</v>
      </c>
      <c r="K89" s="100">
        <v>0</v>
      </c>
      <c r="L89" s="129">
        <v>0</v>
      </c>
      <c r="M89" s="264">
        <f t="shared" si="1"/>
        <v>0</v>
      </c>
    </row>
    <row r="90" spans="1:13" ht="15.75" thickBot="1" x14ac:dyDescent="0.3">
      <c r="A90" s="27" t="s">
        <v>135</v>
      </c>
      <c r="B90" s="61"/>
      <c r="C90" s="28" t="s">
        <v>136</v>
      </c>
      <c r="D90" s="165"/>
      <c r="E90" s="30"/>
      <c r="F90" s="31" t="s">
        <v>51</v>
      </c>
      <c r="G90" s="152"/>
      <c r="H90" s="152"/>
      <c r="I90" s="153"/>
      <c r="J90" s="167">
        <f>+J91</f>
        <v>18377564.32</v>
      </c>
      <c r="K90" s="263">
        <f>+K91</f>
        <v>1291910.94</v>
      </c>
      <c r="L90" s="167"/>
      <c r="M90" s="34">
        <f t="shared" si="1"/>
        <v>19669475.260000002</v>
      </c>
    </row>
    <row r="91" spans="1:13" ht="15.75" thickBot="1" x14ac:dyDescent="0.3">
      <c r="A91" s="36"/>
      <c r="B91" s="36" t="s">
        <v>137</v>
      </c>
      <c r="C91" s="37" t="s">
        <v>138</v>
      </c>
      <c r="D91" s="38"/>
      <c r="E91" s="106">
        <v>0</v>
      </c>
      <c r="F91" s="68"/>
      <c r="G91" s="100">
        <v>0</v>
      </c>
      <c r="H91" s="55">
        <v>0</v>
      </c>
      <c r="I91" s="55">
        <v>0</v>
      </c>
      <c r="J91" s="124">
        <v>18377564.32</v>
      </c>
      <c r="K91" s="124">
        <v>1291910.94</v>
      </c>
      <c r="L91" s="67"/>
      <c r="M91" s="34">
        <f t="shared" si="1"/>
        <v>19669475.260000002</v>
      </c>
    </row>
    <row r="92" spans="1:13" ht="15.75" thickBot="1" x14ac:dyDescent="0.3">
      <c r="A92" s="36"/>
      <c r="B92" s="36" t="s">
        <v>139</v>
      </c>
      <c r="C92" s="37" t="s">
        <v>140</v>
      </c>
      <c r="D92" s="38"/>
      <c r="E92" s="78">
        <v>0</v>
      </c>
      <c r="F92" s="68"/>
      <c r="G92" s="100">
        <v>0</v>
      </c>
      <c r="H92" s="56">
        <v>0</v>
      </c>
      <c r="I92" s="55">
        <v>0</v>
      </c>
      <c r="J92" s="56">
        <v>0</v>
      </c>
      <c r="K92" s="56">
        <v>0</v>
      </c>
      <c r="L92" s="79">
        <v>0</v>
      </c>
      <c r="M92" s="264">
        <f t="shared" si="1"/>
        <v>0</v>
      </c>
    </row>
    <row r="93" spans="1:13" ht="15.75" thickBot="1" x14ac:dyDescent="0.3">
      <c r="A93" s="116"/>
      <c r="B93" s="116" t="s">
        <v>141</v>
      </c>
      <c r="C93" s="102" t="s">
        <v>142</v>
      </c>
      <c r="D93" s="148"/>
      <c r="E93" s="129">
        <v>0</v>
      </c>
      <c r="F93" s="86"/>
      <c r="G93" s="126">
        <v>0</v>
      </c>
      <c r="H93" s="56">
        <v>0</v>
      </c>
      <c r="I93" s="98">
        <v>0</v>
      </c>
      <c r="J93" s="56">
        <v>0</v>
      </c>
      <c r="K93" s="56">
        <v>0</v>
      </c>
      <c r="L93" s="129">
        <v>0</v>
      </c>
      <c r="M93" s="34">
        <f t="shared" si="1"/>
        <v>0</v>
      </c>
    </row>
    <row r="94" spans="1:13" ht="15.75" thickBot="1" x14ac:dyDescent="0.3">
      <c r="A94" s="90"/>
      <c r="B94" s="83" t="s">
        <v>143</v>
      </c>
      <c r="C94" s="84" t="s">
        <v>69</v>
      </c>
      <c r="D94" s="91"/>
      <c r="E94" s="123"/>
      <c r="F94" s="123"/>
      <c r="G94" s="145"/>
      <c r="H94" s="145"/>
      <c r="I94" s="162"/>
      <c r="J94" s="162"/>
      <c r="K94" s="169"/>
      <c r="L94" s="169"/>
      <c r="M94" s="34">
        <f t="shared" si="1"/>
        <v>0</v>
      </c>
    </row>
    <row r="95" spans="1:13" ht="15.75" thickBot="1" x14ac:dyDescent="0.3">
      <c r="A95" s="94"/>
      <c r="B95" s="116"/>
      <c r="C95" s="102" t="s">
        <v>144</v>
      </c>
      <c r="D95" s="103"/>
      <c r="E95" s="126">
        <v>0</v>
      </c>
      <c r="F95" s="139"/>
      <c r="G95" s="126">
        <v>0</v>
      </c>
      <c r="H95" s="126">
        <v>0</v>
      </c>
      <c r="I95" s="98">
        <v>0</v>
      </c>
      <c r="J95" s="126">
        <v>0</v>
      </c>
      <c r="K95" s="129">
        <v>0</v>
      </c>
      <c r="L95" s="129">
        <v>0</v>
      </c>
      <c r="M95" s="34">
        <f t="shared" si="1"/>
        <v>0</v>
      </c>
    </row>
    <row r="96" spans="1:13" ht="15.75" thickBot="1" x14ac:dyDescent="0.3">
      <c r="A96" s="94"/>
      <c r="B96" s="116"/>
      <c r="C96" s="102" t="s">
        <v>145</v>
      </c>
      <c r="D96" s="103"/>
      <c r="E96" s="126"/>
      <c r="F96" s="139"/>
      <c r="G96" s="126"/>
      <c r="H96" s="126"/>
      <c r="I96" s="149"/>
      <c r="J96" s="149"/>
      <c r="K96" s="150"/>
      <c r="L96" s="150"/>
      <c r="M96" s="34">
        <f t="shared" si="1"/>
        <v>0</v>
      </c>
    </row>
    <row r="97" spans="1:13" ht="15.75" thickBot="1" x14ac:dyDescent="0.3">
      <c r="A97" s="173" t="s">
        <v>146</v>
      </c>
      <c r="B97" s="174"/>
      <c r="C97" s="175" t="s">
        <v>147</v>
      </c>
      <c r="D97" s="176"/>
      <c r="E97" s="260"/>
      <c r="F97" s="177"/>
      <c r="G97" s="178"/>
      <c r="H97" s="178"/>
      <c r="I97" s="179"/>
      <c r="J97" s="179"/>
      <c r="K97" s="179"/>
      <c r="L97" s="179"/>
      <c r="M97" s="34">
        <f t="shared" si="1"/>
        <v>0</v>
      </c>
    </row>
    <row r="98" spans="1:13" ht="15.75" thickBot="1" x14ac:dyDescent="0.3">
      <c r="A98" s="180"/>
      <c r="B98" s="180"/>
      <c r="C98" s="181" t="s">
        <v>148</v>
      </c>
      <c r="D98" s="258"/>
      <c r="E98" s="182"/>
      <c r="F98" s="259" t="s">
        <v>51</v>
      </c>
      <c r="G98" s="183"/>
      <c r="H98" s="183"/>
      <c r="I98" s="184"/>
      <c r="J98" s="184"/>
      <c r="K98" s="184"/>
      <c r="L98" s="184"/>
      <c r="M98" s="34">
        <f t="shared" si="1"/>
        <v>0</v>
      </c>
    </row>
    <row r="99" spans="1:13" ht="15.75" thickBot="1" x14ac:dyDescent="0.3">
      <c r="A99" s="116"/>
      <c r="B99" s="116" t="s">
        <v>149</v>
      </c>
      <c r="C99" s="102" t="s">
        <v>150</v>
      </c>
      <c r="D99" s="148"/>
      <c r="E99" s="106">
        <v>0</v>
      </c>
      <c r="F99" s="106">
        <v>0</v>
      </c>
      <c r="G99" s="56" t="s">
        <v>32</v>
      </c>
      <c r="H99" s="56">
        <v>0</v>
      </c>
      <c r="I99" s="55">
        <v>0</v>
      </c>
      <c r="J99" s="56">
        <v>0</v>
      </c>
      <c r="K99" s="106">
        <v>0</v>
      </c>
      <c r="L99" s="106">
        <v>0</v>
      </c>
      <c r="M99" s="264">
        <f t="shared" si="1"/>
        <v>0</v>
      </c>
    </row>
    <row r="100" spans="1:13" ht="15.75" thickBot="1" x14ac:dyDescent="0.3">
      <c r="A100" s="90"/>
      <c r="B100" s="90" t="s">
        <v>151</v>
      </c>
      <c r="C100" s="84" t="s">
        <v>152</v>
      </c>
      <c r="D100" s="91"/>
      <c r="E100" s="92"/>
      <c r="F100" s="120"/>
      <c r="G100" s="257"/>
      <c r="H100" s="256"/>
      <c r="I100" s="162"/>
      <c r="J100" s="162"/>
      <c r="K100" s="169"/>
      <c r="L100" s="242"/>
      <c r="M100" s="34">
        <f t="shared" si="1"/>
        <v>0</v>
      </c>
    </row>
    <row r="101" spans="1:13" ht="15.75" thickBot="1" x14ac:dyDescent="0.3">
      <c r="A101" s="95"/>
      <c r="B101" s="94"/>
      <c r="C101" s="102" t="s">
        <v>153</v>
      </c>
      <c r="D101" s="103"/>
      <c r="E101" s="129">
        <v>0</v>
      </c>
      <c r="F101" s="126">
        <v>0</v>
      </c>
      <c r="G101" s="129">
        <v>0</v>
      </c>
      <c r="H101" s="241">
        <v>0</v>
      </c>
      <c r="I101" s="55">
        <v>0</v>
      </c>
      <c r="J101" s="126">
        <v>0</v>
      </c>
      <c r="K101" s="129">
        <v>0</v>
      </c>
      <c r="L101" s="129">
        <v>0</v>
      </c>
      <c r="M101" s="34">
        <f t="shared" si="1"/>
        <v>0</v>
      </c>
    </row>
    <row r="102" spans="1:13" ht="15.75" thickBot="1" x14ac:dyDescent="0.3">
      <c r="A102" s="27" t="s">
        <v>154</v>
      </c>
      <c r="B102" s="61"/>
      <c r="C102" s="28" t="s">
        <v>155</v>
      </c>
      <c r="D102" s="29"/>
      <c r="E102" s="151"/>
      <c r="F102" s="151"/>
      <c r="G102" s="261"/>
      <c r="H102" s="152"/>
      <c r="I102" s="153"/>
      <c r="J102" s="154"/>
      <c r="K102" s="154"/>
      <c r="L102" s="154"/>
      <c r="M102" s="34">
        <f t="shared" si="1"/>
        <v>0</v>
      </c>
    </row>
    <row r="103" spans="1:13" ht="15.75" thickBot="1" x14ac:dyDescent="0.3">
      <c r="A103" s="36"/>
      <c r="B103" s="36" t="s">
        <v>156</v>
      </c>
      <c r="C103" s="37" t="s">
        <v>157</v>
      </c>
      <c r="D103" s="38"/>
      <c r="E103" s="106">
        <v>0</v>
      </c>
      <c r="F103" s="106">
        <v>0</v>
      </c>
      <c r="G103" s="100">
        <v>0</v>
      </c>
      <c r="H103" s="100"/>
      <c r="I103" s="55">
        <v>0</v>
      </c>
      <c r="J103" s="56">
        <v>0</v>
      </c>
      <c r="K103" s="56">
        <v>0</v>
      </c>
      <c r="L103" s="129">
        <v>0</v>
      </c>
      <c r="M103" s="34">
        <f t="shared" si="1"/>
        <v>0</v>
      </c>
    </row>
    <row r="104" spans="1:13" ht="15.75" thickBot="1" x14ac:dyDescent="0.3">
      <c r="A104" s="116"/>
      <c r="B104" s="116" t="s">
        <v>158</v>
      </c>
      <c r="C104" s="102" t="s">
        <v>159</v>
      </c>
      <c r="D104" s="148"/>
      <c r="E104" s="106">
        <v>0</v>
      </c>
      <c r="F104" s="106">
        <v>0</v>
      </c>
      <c r="G104" s="100">
        <v>0</v>
      </c>
      <c r="H104" s="56">
        <v>0</v>
      </c>
      <c r="I104" s="55">
        <v>0</v>
      </c>
      <c r="J104" s="56">
        <v>0</v>
      </c>
      <c r="K104" s="56">
        <v>0</v>
      </c>
      <c r="L104" s="79">
        <v>0</v>
      </c>
      <c r="M104" s="264">
        <f t="shared" si="1"/>
        <v>0</v>
      </c>
    </row>
    <row r="105" spans="1:13" ht="15.75" thickBot="1" x14ac:dyDescent="0.3">
      <c r="A105" s="83"/>
      <c r="B105" s="163" t="s">
        <v>160</v>
      </c>
      <c r="C105" s="91" t="s">
        <v>161</v>
      </c>
      <c r="D105" s="185"/>
      <c r="E105" s="92"/>
      <c r="F105" s="120"/>
      <c r="G105" s="145"/>
      <c r="H105" s="145"/>
      <c r="I105" s="162"/>
      <c r="J105" s="162"/>
      <c r="K105" s="169"/>
      <c r="L105" s="169"/>
      <c r="M105" s="264">
        <f t="shared" si="1"/>
        <v>0</v>
      </c>
    </row>
    <row r="106" spans="1:13" ht="15.75" thickBot="1" x14ac:dyDescent="0.3">
      <c r="A106" s="116"/>
      <c r="B106" s="101"/>
      <c r="C106" s="103" t="s">
        <v>162</v>
      </c>
      <c r="D106" s="103"/>
      <c r="E106" s="106">
        <v>0</v>
      </c>
      <c r="F106" s="186">
        <v>0</v>
      </c>
      <c r="G106" s="100">
        <v>0</v>
      </c>
      <c r="H106" s="100">
        <v>0</v>
      </c>
      <c r="I106" s="55">
        <v>0</v>
      </c>
      <c r="J106" s="126">
        <v>0</v>
      </c>
      <c r="K106" s="129">
        <v>0</v>
      </c>
      <c r="L106" s="106">
        <v>0</v>
      </c>
      <c r="M106" s="264">
        <f t="shared" si="1"/>
        <v>0</v>
      </c>
    </row>
    <row r="107" spans="1:13" ht="15.75" thickBot="1" x14ac:dyDescent="0.3">
      <c r="A107" s="275" t="s">
        <v>163</v>
      </c>
      <c r="B107" s="276"/>
      <c r="C107" s="276"/>
      <c r="D107" s="277"/>
      <c r="E107" s="187">
        <f>+E75+E32+E20+E14</f>
        <v>221099141</v>
      </c>
      <c r="F107" s="188" t="s">
        <v>51</v>
      </c>
      <c r="G107" s="189">
        <f>+G20+G14</f>
        <v>12471387.77</v>
      </c>
      <c r="H107" s="190">
        <v>13691968.51</v>
      </c>
      <c r="I107" s="191">
        <f>+I75+I32+I20+I14</f>
        <v>20588712.600000001</v>
      </c>
      <c r="J107" s="192">
        <f>+J90+J20+J14</f>
        <v>33764573.890000001</v>
      </c>
      <c r="K107" s="192">
        <f>+K90+K75+K32+K20+K14</f>
        <v>15950449.85</v>
      </c>
      <c r="L107" s="265">
        <f>+L75+L32+L20+L14</f>
        <v>18455313.460000001</v>
      </c>
      <c r="M107" s="193">
        <f t="shared" si="1"/>
        <v>114922406.08000001</v>
      </c>
    </row>
    <row r="108" spans="1:13" ht="15.75" thickBot="1" x14ac:dyDescent="0.3">
      <c r="A108" s="194" t="s">
        <v>164</v>
      </c>
      <c r="B108" s="194"/>
      <c r="C108" s="194"/>
      <c r="D108" s="194"/>
      <c r="E108" s="195"/>
      <c r="F108" s="195"/>
      <c r="G108" s="196"/>
      <c r="H108" s="197"/>
      <c r="I108" s="198"/>
      <c r="J108" s="198"/>
      <c r="K108" s="199"/>
      <c r="L108" s="199"/>
      <c r="M108" s="34">
        <f t="shared" si="1"/>
        <v>0</v>
      </c>
    </row>
    <row r="109" spans="1:13" ht="15.75" thickBot="1" x14ac:dyDescent="0.3">
      <c r="A109" s="200">
        <v>4.0999999999999996</v>
      </c>
      <c r="B109" s="200"/>
      <c r="C109" s="201" t="s">
        <v>165</v>
      </c>
      <c r="D109" s="202"/>
      <c r="E109" s="203"/>
      <c r="F109" s="203"/>
      <c r="G109" s="204"/>
      <c r="H109" s="204"/>
      <c r="I109" s="205"/>
      <c r="J109" s="205"/>
      <c r="K109" s="205"/>
      <c r="L109" s="205"/>
      <c r="M109" s="34">
        <f t="shared" si="1"/>
        <v>0</v>
      </c>
    </row>
    <row r="110" spans="1:13" ht="15.75" thickBot="1" x14ac:dyDescent="0.3">
      <c r="A110" s="206"/>
      <c r="B110" s="206" t="s">
        <v>166</v>
      </c>
      <c r="C110" s="207" t="s">
        <v>165</v>
      </c>
      <c r="D110" s="208"/>
      <c r="E110" s="106">
        <v>0</v>
      </c>
      <c r="F110" s="126">
        <v>0</v>
      </c>
      <c r="G110" s="126">
        <v>0</v>
      </c>
      <c r="H110" s="56">
        <v>0</v>
      </c>
      <c r="I110" s="98">
        <v>0</v>
      </c>
      <c r="J110" s="129">
        <v>0</v>
      </c>
      <c r="K110" s="56">
        <v>0</v>
      </c>
      <c r="L110" s="129">
        <v>0</v>
      </c>
      <c r="M110" s="34">
        <f t="shared" si="1"/>
        <v>0</v>
      </c>
    </row>
    <row r="111" spans="1:13" ht="15.75" thickBot="1" x14ac:dyDescent="0.3">
      <c r="A111" s="209"/>
      <c r="B111" s="209"/>
      <c r="C111" s="210" t="s">
        <v>167</v>
      </c>
      <c r="D111" s="211"/>
      <c r="E111" s="126"/>
      <c r="F111" s="126"/>
      <c r="G111" s="126"/>
      <c r="H111" s="126"/>
      <c r="I111" s="212"/>
      <c r="J111" s="213"/>
      <c r="K111" s="212"/>
      <c r="L111" s="213"/>
      <c r="M111" s="34">
        <f t="shared" si="1"/>
        <v>0</v>
      </c>
    </row>
    <row r="112" spans="1:13" ht="15.75" thickBot="1" x14ac:dyDescent="0.3">
      <c r="A112" s="206"/>
      <c r="B112" s="214" t="s">
        <v>168</v>
      </c>
      <c r="C112" s="207" t="s">
        <v>169</v>
      </c>
      <c r="D112" s="208"/>
      <c r="E112" s="215">
        <v>0</v>
      </c>
      <c r="F112" s="56">
        <v>0</v>
      </c>
      <c r="G112" s="56">
        <v>0</v>
      </c>
      <c r="H112" s="56">
        <v>0</v>
      </c>
      <c r="I112" s="98">
        <v>0</v>
      </c>
      <c r="J112" s="129">
        <v>0</v>
      </c>
      <c r="K112" s="56">
        <v>0</v>
      </c>
      <c r="L112" s="129">
        <v>0</v>
      </c>
      <c r="M112" s="34">
        <f t="shared" si="1"/>
        <v>0</v>
      </c>
    </row>
    <row r="113" spans="1:13" ht="15.75" thickBot="1" x14ac:dyDescent="0.3">
      <c r="A113" s="216"/>
      <c r="B113" s="217"/>
      <c r="C113" s="218" t="s">
        <v>167</v>
      </c>
      <c r="D113" s="219"/>
      <c r="E113" s="220"/>
      <c r="F113" s="100"/>
      <c r="G113" s="100"/>
      <c r="H113" s="100"/>
      <c r="I113" s="212"/>
      <c r="J113" s="213"/>
      <c r="K113" s="212"/>
      <c r="L113" s="213"/>
      <c r="M113" s="34">
        <f t="shared" si="1"/>
        <v>0</v>
      </c>
    </row>
    <row r="114" spans="1:13" ht="15.75" thickBot="1" x14ac:dyDescent="0.3">
      <c r="A114" s="221">
        <v>4.2</v>
      </c>
      <c r="B114" s="221"/>
      <c r="C114" s="216" t="s">
        <v>170</v>
      </c>
      <c r="D114" s="222"/>
      <c r="E114" s="223"/>
      <c r="F114" s="224"/>
      <c r="G114" s="225"/>
      <c r="H114" s="225"/>
      <c r="I114" s="226"/>
      <c r="J114" s="226"/>
      <c r="K114" s="238"/>
      <c r="L114" s="227"/>
      <c r="M114" s="34">
        <f t="shared" si="1"/>
        <v>0</v>
      </c>
    </row>
    <row r="115" spans="1:13" ht="15.75" thickBot="1" x14ac:dyDescent="0.3">
      <c r="A115" s="228"/>
      <c r="B115" s="228" t="s">
        <v>171</v>
      </c>
      <c r="C115" s="229" t="s">
        <v>172</v>
      </c>
      <c r="D115" s="230"/>
      <c r="E115" s="106">
        <v>0</v>
      </c>
      <c r="F115" s="106">
        <v>0</v>
      </c>
      <c r="G115" s="100">
        <v>0</v>
      </c>
      <c r="H115" s="56">
        <v>0</v>
      </c>
      <c r="I115" s="231"/>
      <c r="J115" s="56">
        <v>0</v>
      </c>
      <c r="K115" s="56">
        <v>0</v>
      </c>
      <c r="L115" s="129">
        <v>0</v>
      </c>
      <c r="M115" s="34">
        <f t="shared" si="1"/>
        <v>0</v>
      </c>
    </row>
    <row r="116" spans="1:13" ht="15.75" thickBot="1" x14ac:dyDescent="0.3">
      <c r="A116" s="228"/>
      <c r="B116" s="228" t="s">
        <v>173</v>
      </c>
      <c r="C116" s="229" t="s">
        <v>174</v>
      </c>
      <c r="D116" s="230"/>
      <c r="E116" s="106">
        <v>0</v>
      </c>
      <c r="F116" s="223">
        <v>0</v>
      </c>
      <c r="G116" s="100">
        <v>0</v>
      </c>
      <c r="H116" s="56">
        <v>0</v>
      </c>
      <c r="I116" s="56">
        <v>0</v>
      </c>
      <c r="J116" s="56">
        <v>0</v>
      </c>
      <c r="K116" s="56">
        <v>0</v>
      </c>
      <c r="L116" s="129">
        <v>0</v>
      </c>
      <c r="M116" s="34">
        <f t="shared" si="1"/>
        <v>0</v>
      </c>
    </row>
    <row r="117" spans="1:13" ht="15.75" thickBot="1" x14ac:dyDescent="0.3">
      <c r="A117" s="228">
        <v>4.3</v>
      </c>
      <c r="B117" s="228"/>
      <c r="C117" s="232" t="s">
        <v>175</v>
      </c>
      <c r="D117" s="233"/>
      <c r="E117" s="234"/>
      <c r="F117" s="235"/>
      <c r="G117" s="236"/>
      <c r="H117" s="236"/>
      <c r="I117" s="237"/>
      <c r="J117" s="238"/>
      <c r="K117" s="238"/>
      <c r="L117" s="227"/>
      <c r="M117" s="34">
        <f t="shared" si="1"/>
        <v>0</v>
      </c>
    </row>
    <row r="118" spans="1:13" ht="15.75" thickBot="1" x14ac:dyDescent="0.3">
      <c r="A118" s="239"/>
      <c r="B118" s="239" t="s">
        <v>176</v>
      </c>
      <c r="C118" s="206" t="s">
        <v>177</v>
      </c>
      <c r="D118" s="240"/>
      <c r="E118" s="56">
        <v>0</v>
      </c>
      <c r="F118" s="56">
        <v>0</v>
      </c>
      <c r="G118" s="56">
        <v>0</v>
      </c>
      <c r="H118" s="56">
        <v>0</v>
      </c>
      <c r="I118" s="168">
        <v>0</v>
      </c>
      <c r="J118" s="241">
        <v>0</v>
      </c>
      <c r="K118" s="56">
        <v>0</v>
      </c>
      <c r="L118" s="129">
        <v>0</v>
      </c>
      <c r="M118" s="34">
        <f t="shared" si="1"/>
        <v>0</v>
      </c>
    </row>
    <row r="119" spans="1:13" ht="15.75" thickBot="1" x14ac:dyDescent="0.3">
      <c r="A119" s="221"/>
      <c r="B119" s="221"/>
      <c r="C119" s="216" t="s">
        <v>178</v>
      </c>
      <c r="D119" s="222"/>
      <c r="E119" s="126"/>
      <c r="F119" s="126"/>
      <c r="G119" s="126"/>
      <c r="H119" s="126"/>
      <c r="I119" s="150"/>
      <c r="J119" s="242"/>
      <c r="K119" s="149"/>
      <c r="L119" s="150"/>
      <c r="M119" s="34">
        <f t="shared" si="1"/>
        <v>0</v>
      </c>
    </row>
    <row r="120" spans="1:13" ht="15.75" thickBot="1" x14ac:dyDescent="0.3">
      <c r="A120" s="243" t="s">
        <v>179</v>
      </c>
      <c r="B120" s="244"/>
      <c r="C120" s="244"/>
      <c r="D120" s="245"/>
      <c r="E120" s="246">
        <v>0</v>
      </c>
      <c r="F120" s="246">
        <v>0</v>
      </c>
      <c r="G120" s="246">
        <v>0</v>
      </c>
      <c r="H120" s="246">
        <v>0</v>
      </c>
      <c r="I120" s="246">
        <v>0</v>
      </c>
      <c r="J120" s="246">
        <v>0</v>
      </c>
      <c r="K120" s="246">
        <v>0</v>
      </c>
      <c r="L120" s="246">
        <v>0</v>
      </c>
      <c r="M120" s="34">
        <f t="shared" si="1"/>
        <v>0</v>
      </c>
    </row>
    <row r="121" spans="1:13" ht="15.75" thickBot="1" x14ac:dyDescent="0.3">
      <c r="A121" s="194"/>
      <c r="B121" s="194"/>
      <c r="C121" s="194"/>
      <c r="D121" s="194"/>
      <c r="E121" s="195"/>
      <c r="F121" s="195"/>
      <c r="G121" s="247"/>
      <c r="H121" s="248"/>
      <c r="I121" s="249"/>
      <c r="J121" s="249"/>
      <c r="K121" s="249"/>
      <c r="L121" s="249"/>
      <c r="M121" s="34">
        <f t="shared" si="1"/>
        <v>0</v>
      </c>
    </row>
    <row r="122" spans="1:13" ht="15.75" thickBot="1" x14ac:dyDescent="0.3">
      <c r="A122" s="250" t="s">
        <v>180</v>
      </c>
      <c r="B122" s="251"/>
      <c r="C122" s="251"/>
      <c r="D122" s="251"/>
      <c r="E122" s="252">
        <f>+E107</f>
        <v>221099141</v>
      </c>
      <c r="F122" s="253" t="s">
        <v>51</v>
      </c>
      <c r="G122" s="189">
        <f>+G107</f>
        <v>12471387.77</v>
      </c>
      <c r="H122" s="189">
        <v>13691968.51</v>
      </c>
      <c r="I122" s="192">
        <f>+I75+I32+I20+I14</f>
        <v>20588712.600000001</v>
      </c>
      <c r="J122" s="192">
        <f>+J90+J20+J14</f>
        <v>33764573.890000001</v>
      </c>
      <c r="K122" s="192">
        <f>+K90+K75+K32+K20+K14</f>
        <v>15950449.85</v>
      </c>
      <c r="L122" s="192">
        <v>18455313.460000001</v>
      </c>
      <c r="M122" s="262">
        <f t="shared" si="1"/>
        <v>114922406.08000001</v>
      </c>
    </row>
    <row r="123" spans="1:13" x14ac:dyDescent="0.25">
      <c r="A123" s="267" t="s">
        <v>191</v>
      </c>
      <c r="B123" s="267"/>
      <c r="C123" s="267"/>
      <c r="D123" s="267"/>
      <c r="E123" s="268"/>
      <c r="F123" s="269"/>
      <c r="G123" s="270"/>
      <c r="H123" s="270"/>
      <c r="I123" s="271"/>
      <c r="J123" s="271"/>
      <c r="K123" s="271"/>
      <c r="L123" s="271"/>
      <c r="M123" s="272"/>
    </row>
    <row r="124" spans="1:13" x14ac:dyDescent="0.25">
      <c r="A124" s="267"/>
      <c r="B124" s="267"/>
      <c r="C124" s="267"/>
      <c r="D124" s="267"/>
      <c r="E124" s="268"/>
      <c r="F124" s="269"/>
      <c r="G124" s="270"/>
      <c r="H124" s="270"/>
      <c r="I124" s="271"/>
      <c r="J124" s="271"/>
      <c r="K124" s="271"/>
      <c r="L124" s="271"/>
      <c r="M124" s="272"/>
    </row>
    <row r="125" spans="1:13" x14ac:dyDescent="0.25">
      <c r="A125" s="267"/>
      <c r="B125" s="267"/>
      <c r="C125" s="267"/>
      <c r="D125" s="267"/>
      <c r="E125" s="268"/>
      <c r="F125" s="269"/>
      <c r="G125" s="270"/>
      <c r="H125" s="270"/>
      <c r="I125" s="271"/>
      <c r="J125" s="271"/>
      <c r="K125" s="271"/>
      <c r="L125" s="271"/>
      <c r="M125" s="272"/>
    </row>
    <row r="126" spans="1:13" x14ac:dyDescent="0.25">
      <c r="A126" s="254" t="s">
        <v>181</v>
      </c>
      <c r="B126" s="254"/>
      <c r="C126" s="254"/>
      <c r="D126" s="254"/>
      <c r="E126" s="254"/>
      <c r="F126" s="254"/>
      <c r="G126" s="255"/>
      <c r="H126" s="255"/>
      <c r="I126" s="255"/>
      <c r="J126" s="255"/>
      <c r="K126" s="255"/>
      <c r="L126" s="255"/>
    </row>
    <row r="127" spans="1:13" x14ac:dyDescent="0.25">
      <c r="A127" s="254" t="s">
        <v>182</v>
      </c>
      <c r="B127" s="254"/>
      <c r="C127" s="254"/>
      <c r="D127" s="254"/>
      <c r="E127" s="254"/>
      <c r="F127" s="254"/>
      <c r="G127" s="255"/>
      <c r="H127" s="255"/>
      <c r="I127" s="255"/>
      <c r="J127" s="255"/>
      <c r="K127" s="255"/>
      <c r="L127" s="255"/>
    </row>
    <row r="128" spans="1:13" x14ac:dyDescent="0.25">
      <c r="A128" s="254" t="s">
        <v>192</v>
      </c>
      <c r="B128" s="254"/>
      <c r="C128" s="254"/>
      <c r="D128" s="254"/>
      <c r="E128" s="254"/>
      <c r="F128" s="254"/>
      <c r="G128" s="255"/>
      <c r="H128" s="255"/>
      <c r="I128" s="255"/>
      <c r="J128" s="255"/>
      <c r="K128" s="255"/>
      <c r="L128" s="255"/>
    </row>
    <row r="129" spans="1:12" x14ac:dyDescent="0.25">
      <c r="A129" s="195" t="s">
        <v>183</v>
      </c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</row>
    <row r="130" spans="1:12" x14ac:dyDescent="0.25">
      <c r="A130" s="195" t="s">
        <v>184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</row>
    <row r="131" spans="1:12" x14ac:dyDescent="0.25">
      <c r="A131" s="254" t="s">
        <v>185</v>
      </c>
      <c r="B131" s="254"/>
      <c r="C131" s="254"/>
      <c r="D131" s="254"/>
      <c r="E131" s="255"/>
      <c r="F131" s="255"/>
      <c r="G131" s="255"/>
      <c r="H131" s="255"/>
      <c r="I131" s="255"/>
      <c r="J131" s="255"/>
      <c r="K131" s="255"/>
      <c r="L131" s="255"/>
    </row>
    <row r="132" spans="1:12" x14ac:dyDescent="0.25">
      <c r="A132" s="195" t="s">
        <v>186</v>
      </c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</row>
    <row r="133" spans="1:12" x14ac:dyDescent="0.25">
      <c r="A133" s="19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</row>
    <row r="134" spans="1:12" x14ac:dyDescent="0.25">
      <c r="A134" s="195" t="s">
        <v>193</v>
      </c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</row>
    <row r="135" spans="1:12" x14ac:dyDescent="0.25">
      <c r="A135" s="273" t="s">
        <v>194</v>
      </c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</row>
    <row r="136" spans="1:12" x14ac:dyDescent="0.25">
      <c r="A136" s="19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</row>
    <row r="138" spans="1:12" x14ac:dyDescent="0.25">
      <c r="A138" s="274" t="s">
        <v>195</v>
      </c>
      <c r="B138" s="274"/>
      <c r="C138" s="274"/>
    </row>
    <row r="139" spans="1:12" x14ac:dyDescent="0.25">
      <c r="A139" t="s">
        <v>196</v>
      </c>
    </row>
    <row r="140" spans="1:12" x14ac:dyDescent="0.25">
      <c r="A140" t="s">
        <v>197</v>
      </c>
    </row>
    <row r="143" spans="1:12" x14ac:dyDescent="0.25">
      <c r="A143" s="274" t="s">
        <v>198</v>
      </c>
      <c r="B143" s="274"/>
      <c r="C143" s="274"/>
    </row>
    <row r="144" spans="1:12" x14ac:dyDescent="0.25">
      <c r="A144" t="s">
        <v>202</v>
      </c>
    </row>
    <row r="145" spans="1:3" x14ac:dyDescent="0.25">
      <c r="A145" t="s">
        <v>199</v>
      </c>
    </row>
    <row r="146" spans="1:3" x14ac:dyDescent="0.25">
      <c r="A146" t="s">
        <v>200</v>
      </c>
    </row>
    <row r="147" spans="1:3" x14ac:dyDescent="0.25">
      <c r="A147" t="s">
        <v>201</v>
      </c>
    </row>
    <row r="151" spans="1:3" x14ac:dyDescent="0.25">
      <c r="A151" s="254" t="s">
        <v>187</v>
      </c>
      <c r="B151" s="254"/>
      <c r="C151" s="274"/>
    </row>
    <row r="152" spans="1:3" x14ac:dyDescent="0.25">
      <c r="A152" s="255" t="s">
        <v>188</v>
      </c>
      <c r="B152" s="255"/>
    </row>
    <row r="153" spans="1:3" x14ac:dyDescent="0.25">
      <c r="A153" s="255" t="s">
        <v>189</v>
      </c>
      <c r="B153" s="255"/>
    </row>
  </sheetData>
  <mergeCells count="13">
    <mergeCell ref="D3:G3"/>
    <mergeCell ref="D4:G4"/>
    <mergeCell ref="A7:M7"/>
    <mergeCell ref="A8:M8"/>
    <mergeCell ref="A9:M9"/>
    <mergeCell ref="A107:D107"/>
    <mergeCell ref="G10:L10"/>
    <mergeCell ref="B11:D11"/>
    <mergeCell ref="C14:D14"/>
    <mergeCell ref="C15:D15"/>
    <mergeCell ref="C16:D16"/>
    <mergeCell ref="C19:D19"/>
    <mergeCell ref="C32:D32"/>
  </mergeCells>
  <pageMargins left="0.23622047244094491" right="0.23622047244094491" top="0.74803149606299213" bottom="0.74803149606299213" header="0.31496062992125984" footer="0.31496062992125984"/>
  <pageSetup paperSize="5" scale="9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Estefany Paulino Leiba</cp:lastModifiedBy>
  <cp:lastPrinted>2024-07-08T14:38:34Z</cp:lastPrinted>
  <dcterms:created xsi:type="dcterms:W3CDTF">2024-07-04T15:18:06Z</dcterms:created>
  <dcterms:modified xsi:type="dcterms:W3CDTF">2024-07-08T17:32:51Z</dcterms:modified>
</cp:coreProperties>
</file>