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fany paulino\Desktop\oai\OAI 2024\Pesupuesto\Ejecucion presupuestaria\Mayo\"/>
    </mc:Choice>
  </mc:AlternateContent>
  <xr:revisionPtr revIDLastSave="0" documentId="8_{566719A6-C7E6-4D0B-93B7-ABCF8AEDF354}" xr6:coauthVersionLast="47" xr6:coauthVersionMax="47" xr10:uidLastSave="{00000000-0000-0000-0000-000000000000}"/>
  <bookViews>
    <workbookView xWindow="-120" yWindow="-120" windowWidth="21840" windowHeight="13140" xr2:uid="{D0F140C9-CAE8-4208-8658-0B38E20D138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9" i="1"/>
  <c r="M20" i="1"/>
  <c r="M21" i="1"/>
  <c r="M22" i="1"/>
  <c r="M23" i="1"/>
  <c r="M24" i="1"/>
  <c r="M25" i="1"/>
  <c r="M26" i="1"/>
  <c r="M27" i="1"/>
  <c r="M28" i="1"/>
  <c r="M29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L73" i="1"/>
  <c r="M73" i="1" s="1"/>
  <c r="L88" i="1"/>
  <c r="L120" i="1" s="1"/>
  <c r="L30" i="1"/>
  <c r="M30" i="1" s="1"/>
  <c r="L18" i="1"/>
  <c r="M18" i="1" s="1"/>
  <c r="L12" i="1"/>
  <c r="K88" i="1"/>
  <c r="K18" i="1"/>
  <c r="K12" i="1"/>
  <c r="M12" i="1" s="1"/>
  <c r="F105" i="1"/>
  <c r="F120" i="1" s="1"/>
  <c r="J73" i="1"/>
  <c r="J30" i="1"/>
  <c r="J18" i="1"/>
  <c r="H18" i="1"/>
  <c r="J12" i="1"/>
  <c r="H12" i="1"/>
  <c r="M88" i="1" l="1"/>
  <c r="L105" i="1"/>
  <c r="M105" i="1" s="1"/>
  <c r="K105" i="1"/>
  <c r="K120" i="1"/>
  <c r="M120" i="1" s="1"/>
  <c r="H105" i="1"/>
  <c r="H120" i="1" s="1"/>
  <c r="J120" i="1"/>
  <c r="J105" i="1"/>
</calcChain>
</file>

<file path=xl/sharedStrings.xml><?xml version="1.0" encoding="utf-8"?>
<sst xmlns="http://schemas.openxmlformats.org/spreadsheetml/2006/main" count="233" uniqueCount="191">
  <si>
    <t xml:space="preserve">                         Año 2024</t>
  </si>
  <si>
    <t xml:space="preserve">                                      EJECUCION DE GASTOS Y APLICACIONES FINANCIERAS</t>
  </si>
  <si>
    <t xml:space="preserve">                          En RD$</t>
  </si>
  <si>
    <t xml:space="preserve">   GASTO DEVENGADO</t>
  </si>
  <si>
    <t>DETALLE</t>
  </si>
  <si>
    <t>TOTAL</t>
  </si>
  <si>
    <t xml:space="preserve">Presupuesto </t>
  </si>
  <si>
    <t>Aprobado</t>
  </si>
  <si>
    <t>Modificado</t>
  </si>
  <si>
    <t>ENERO</t>
  </si>
  <si>
    <t>FEBRERO</t>
  </si>
  <si>
    <t>MARZO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</si>
  <si>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</si>
  <si>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</si>
  <si>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</si>
  <si>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</si>
  <si>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</si>
  <si>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</si>
  <si>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</si>
  <si>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</si>
  <si>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</si>
  <si>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</si>
  <si>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</si>
  <si>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</si>
  <si>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</si>
  <si>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</si>
  <si>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</si>
  <si>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</si>
  <si>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</si>
  <si>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</si>
  <si>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0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</si>
  <si>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</si>
  <si>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</si>
  <si>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</si>
  <si>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</si>
  <si>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</si>
  <si>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</si>
  <si>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</si>
  <si>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</si>
  <si>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</si>
  <si>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</si>
  <si>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</si>
  <si>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</si>
  <si>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</si>
  <si>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</si>
  <si>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</si>
  <si>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</si>
  <si>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</si>
  <si>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</si>
  <si>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</si>
  <si>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</si>
  <si>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</si>
  <si>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</si>
  <si>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</si>
  <si>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</si>
  <si>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</si>
  <si>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</si>
  <si>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</si>
  <si>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</si>
  <si>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</si>
  <si>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</si>
  <si>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</si>
  <si>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</si>
  <si>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</si>
  <si>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</si>
  <si>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</si>
  <si>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</si>
  <si>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</si>
  <si>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</si>
  <si>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</si>
  <si>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</si>
  <si>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</si>
  <si>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</si>
  <si>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</si>
  <si>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</si>
  <si>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</si>
  <si>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</si>
  <si>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</si>
  <si>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</si>
  <si>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</si>
  <si>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</si>
  <si>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</si>
  <si>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</si>
  <si>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</si>
  <si>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</si>
  <si>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</si>
  <si>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</si>
  <si>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</si>
  <si>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</si>
  <si>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</si>
  <si>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</si>
  <si>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</si>
  <si>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</si>
  <si>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</si>
  <si>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</si>
  <si>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</si>
  <si>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</si>
  <si>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</si>
  <si>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</si>
  <si>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</si>
  <si>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</si>
  <si>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</si>
  <si>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</si>
  <si>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</si>
  <si>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</si>
  <si>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</si>
  <si>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</si>
  <si>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</si>
  <si>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</si>
  <si>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8"/>
        <rFont val="Times New Roman"/>
        <family val="1"/>
      </rPr>
      <t>IENES MUEBLES ,INMUEBLES E INTANGIBLES</t>
    </r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</si>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</sst>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center"/>
    </xf>
    <xf numFmtId="0" fontId="4" fillId="2" borderId="0" xfId="2" applyFont="1" applyFill="1"/>
    <xf numFmtId="0" fontId="5" fillId="0" borderId="0" xfId="2" quotePrefix="1" applyFont="1" applyAlignment="1">
      <alignment horizontal="center"/>
    </xf>
    <xf numFmtId="0" fontId="7" fillId="2" borderId="0" xfId="2" applyFont="1" applyFill="1" applyAlignment="1">
      <alignment horizontal="center"/>
    </xf>
    <xf numFmtId="0" fontId="8" fillId="3" borderId="4" xfId="0" applyFont="1" applyFill="1" applyBorder="1"/>
    <xf numFmtId="0" fontId="6" fillId="3" borderId="4" xfId="2" applyFont="1" applyFill="1" applyBorder="1" applyAlignment="1">
      <alignment horizontal="center"/>
    </xf>
    <xf numFmtId="0" fontId="9" fillId="3" borderId="8" xfId="0" applyFont="1" applyFill="1" applyBorder="1"/>
    <xf numFmtId="0" fontId="0" fillId="3" borderId="0" xfId="0" applyFill="1"/>
    <xf numFmtId="0" fontId="0" fillId="3" borderId="8" xfId="0" applyFill="1" applyBorder="1"/>
    <xf numFmtId="0" fontId="7" fillId="3" borderId="4" xfId="2" applyFont="1" applyFill="1" applyBorder="1" applyAlignment="1">
      <alignment horizontal="center"/>
    </xf>
    <xf numFmtId="0" fontId="8" fillId="3" borderId="9" xfId="0" applyFont="1" applyFill="1" applyBorder="1"/>
    <xf numFmtId="0" fontId="8" fillId="3" borderId="10" xfId="0" applyFont="1" applyFill="1" applyBorder="1"/>
    <xf numFmtId="0" fontId="9" fillId="3" borderId="11" xfId="0" applyFont="1" applyFill="1" applyBorder="1"/>
    <xf numFmtId="0" fontId="6" fillId="3" borderId="12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 vertical="top"/>
    </xf>
    <xf numFmtId="0" fontId="5" fillId="3" borderId="10" xfId="2" applyFont="1" applyFill="1" applyBorder="1" applyAlignment="1">
      <alignment horizontal="center" vertical="top"/>
    </xf>
    <xf numFmtId="43" fontId="10" fillId="3" borderId="9" xfId="3" applyFont="1" applyFill="1" applyBorder="1" applyAlignment="1">
      <alignment horizontal="center" vertical="top"/>
    </xf>
    <xf numFmtId="0" fontId="11" fillId="0" borderId="9" xfId="2" applyFont="1" applyBorder="1"/>
    <xf numFmtId="49" fontId="11" fillId="0" borderId="10" xfId="2" applyNumberFormat="1" applyFont="1" applyBorder="1" applyAlignment="1">
      <alignment horizontal="center"/>
    </xf>
    <xf numFmtId="0" fontId="11" fillId="0" borderId="12" xfId="2" applyFont="1" applyBorder="1"/>
    <xf numFmtId="0" fontId="3" fillId="0" borderId="12" xfId="2" applyBorder="1"/>
    <xf numFmtId="0" fontId="12" fillId="2" borderId="9" xfId="2" applyFont="1" applyFill="1" applyBorder="1" applyAlignment="1">
      <alignment horizontal="center" vertical="top"/>
    </xf>
    <xf numFmtId="0" fontId="12" fillId="2" borderId="8" xfId="2" applyFont="1" applyFill="1" applyBorder="1" applyAlignment="1">
      <alignment horizontal="center" vertical="top"/>
    </xf>
    <xf numFmtId="43" fontId="10" fillId="2" borderId="8" xfId="3" applyFont="1" applyFill="1" applyBorder="1" applyAlignment="1">
      <alignment horizontal="center" vertical="top"/>
    </xf>
    <xf numFmtId="49" fontId="10" fillId="0" borderId="13" xfId="2" applyNumberFormat="1" applyFont="1" applyBorder="1" applyAlignment="1">
      <alignment horizontal="center" vertical="top"/>
    </xf>
    <xf numFmtId="0" fontId="10" fillId="0" borderId="1" xfId="2" applyFont="1" applyBorder="1" applyAlignment="1">
      <alignment vertical="top"/>
    </xf>
    <xf numFmtId="0" fontId="10" fillId="0" borderId="3" xfId="2" applyFont="1" applyBorder="1" applyAlignment="1">
      <alignment vertical="top"/>
    </xf>
    <xf numFmtId="43" fontId="5" fillId="0" borderId="13" xfId="2" applyNumberFormat="1" applyFont="1" applyBorder="1" applyAlignment="1">
      <alignment vertical="top"/>
    </xf>
    <xf numFmtId="49" fontId="5" fillId="0" borderId="3" xfId="2" applyNumberFormat="1" applyFont="1" applyBorder="1" applyAlignment="1">
      <alignment horizontal="right" vertical="top"/>
    </xf>
    <xf numFmtId="4" fontId="12" fillId="0" borderId="13" xfId="2" applyNumberFormat="1" applyFont="1" applyBorder="1" applyAlignment="1">
      <alignment horizontal="center" vertical="top"/>
    </xf>
    <xf numFmtId="4" fontId="12" fillId="0" borderId="1" xfId="2" applyNumberFormat="1" applyFont="1" applyBorder="1" applyAlignment="1">
      <alignment horizontal="center" vertical="top"/>
    </xf>
    <xf numFmtId="49" fontId="10" fillId="0" borderId="14" xfId="2" applyNumberFormat="1" applyFont="1" applyBorder="1" applyAlignment="1">
      <alignment horizontal="center" vertical="top"/>
    </xf>
    <xf numFmtId="0" fontId="10" fillId="0" borderId="14" xfId="2" applyFont="1" applyBorder="1" applyAlignment="1">
      <alignment horizontal="center" vertical="top"/>
    </xf>
    <xf numFmtId="0" fontId="13" fillId="0" borderId="15" xfId="2" applyFont="1" applyBorder="1" applyAlignment="1">
      <alignment vertical="top"/>
    </xf>
    <xf numFmtId="0" fontId="13" fillId="0" borderId="16" xfId="2" applyFont="1" applyBorder="1" applyAlignment="1">
      <alignment vertical="top"/>
    </xf>
    <xf numFmtId="43" fontId="14" fillId="0" borderId="14" xfId="1" applyFont="1" applyBorder="1" applyAlignment="1">
      <alignment vertical="top"/>
    </xf>
    <xf numFmtId="49" fontId="14" fillId="0" borderId="17" xfId="2" applyNumberFormat="1" applyFont="1" applyBorder="1" applyAlignment="1">
      <alignment vertical="top"/>
    </xf>
    <xf numFmtId="4" fontId="15" fillId="0" borderId="15" xfId="2" applyNumberFormat="1" applyFont="1" applyBorder="1" applyAlignment="1">
      <alignment horizontal="center" vertical="top"/>
    </xf>
    <xf numFmtId="43" fontId="15" fillId="0" borderId="14" xfId="1" applyFont="1" applyBorder="1" applyAlignment="1">
      <alignment horizontal="center" vertical="top"/>
    </xf>
    <xf numFmtId="49" fontId="10" fillId="0" borderId="18" xfId="2" applyNumberFormat="1" applyFont="1" applyBorder="1" applyAlignment="1">
      <alignment horizontal="center" vertical="top"/>
    </xf>
    <xf numFmtId="0" fontId="10" fillId="0" borderId="18" xfId="2" applyFont="1" applyBorder="1" applyAlignment="1">
      <alignment horizontal="center" vertical="top"/>
    </xf>
    <xf numFmtId="0" fontId="13" fillId="0" borderId="19" xfId="2" applyFont="1" applyBorder="1" applyAlignment="1">
      <alignment vertical="top"/>
    </xf>
    <xf numFmtId="0" fontId="13" fillId="0" borderId="20" xfId="2" applyFont="1" applyBorder="1" applyAlignment="1">
      <alignment vertical="top"/>
    </xf>
    <xf numFmtId="43" fontId="14" fillId="0" borderId="18" xfId="1" applyFont="1" applyBorder="1" applyAlignment="1">
      <alignment vertical="top"/>
    </xf>
    <xf numFmtId="0" fontId="14" fillId="0" borderId="21" xfId="2" applyFont="1" applyBorder="1" applyAlignment="1">
      <alignment vertical="top"/>
    </xf>
    <xf numFmtId="4" fontId="15" fillId="0" borderId="19" xfId="2" applyNumberFormat="1" applyFont="1" applyBorder="1" applyAlignment="1">
      <alignment horizontal="center" vertical="top"/>
    </xf>
    <xf numFmtId="43" fontId="15" fillId="0" borderId="18" xfId="1" applyFont="1" applyBorder="1" applyAlignment="1">
      <alignment horizontal="center" vertical="top"/>
    </xf>
    <xf numFmtId="49" fontId="14" fillId="0" borderId="18" xfId="1" applyNumberFormat="1" applyFont="1" applyBorder="1" applyAlignment="1">
      <alignment horizontal="center" vertical="top"/>
    </xf>
    <xf numFmtId="0" fontId="14" fillId="0" borderId="20" xfId="2" applyFont="1" applyBorder="1" applyAlignment="1">
      <alignment vertical="top"/>
    </xf>
    <xf numFmtId="49" fontId="15" fillId="0" borderId="15" xfId="1" applyNumberFormat="1" applyFont="1" applyFill="1" applyBorder="1" applyAlignment="1">
      <alignment horizontal="center" vertical="top"/>
    </xf>
    <xf numFmtId="43" fontId="14" fillId="0" borderId="22" xfId="1" applyFont="1" applyBorder="1" applyAlignment="1">
      <alignment vertical="top"/>
    </xf>
    <xf numFmtId="4" fontId="15" fillId="0" borderId="23" xfId="2" applyNumberFormat="1" applyFont="1" applyBorder="1" applyAlignment="1">
      <alignment horizontal="center" vertical="top"/>
    </xf>
    <xf numFmtId="43" fontId="15" fillId="0" borderId="23" xfId="1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164" fontId="12" fillId="0" borderId="1" xfId="4" applyFont="1" applyBorder="1" applyAlignment="1">
      <alignment vertical="top"/>
    </xf>
    <xf numFmtId="43" fontId="12" fillId="0" borderId="1" xfId="1" applyFont="1" applyBorder="1" applyAlignment="1">
      <alignment vertical="top"/>
    </xf>
    <xf numFmtId="0" fontId="13" fillId="0" borderId="24" xfId="2" applyFont="1" applyBorder="1" applyAlignment="1">
      <alignment vertical="top"/>
    </xf>
    <xf numFmtId="0" fontId="13" fillId="0" borderId="25" xfId="2" applyFont="1" applyBorder="1" applyAlignment="1">
      <alignment vertical="top"/>
    </xf>
    <xf numFmtId="43" fontId="14" fillId="0" borderId="14" xfId="1" applyFont="1" applyFill="1" applyBorder="1" applyAlignment="1">
      <alignment vertical="top"/>
    </xf>
    <xf numFmtId="0" fontId="14" fillId="0" borderId="17" xfId="2" applyFont="1" applyBorder="1" applyAlignment="1">
      <alignment vertical="top"/>
    </xf>
    <xf numFmtId="164" fontId="15" fillId="0" borderId="15" xfId="4" applyFont="1" applyFill="1" applyBorder="1" applyAlignment="1">
      <alignment vertical="top"/>
    </xf>
    <xf numFmtId="43" fontId="15" fillId="0" borderId="15" xfId="1" applyFont="1" applyFill="1" applyBorder="1" applyAlignment="1">
      <alignment vertical="top"/>
    </xf>
    <xf numFmtId="43" fontId="14" fillId="0" borderId="18" xfId="1" applyFont="1" applyFill="1" applyBorder="1" applyAlignment="1">
      <alignment vertical="top"/>
    </xf>
    <xf numFmtId="0" fontId="14" fillId="0" borderId="16" xfId="2" applyFont="1" applyBorder="1" applyAlignment="1">
      <alignment vertical="top"/>
    </xf>
    <xf numFmtId="49" fontId="15" fillId="0" borderId="19" xfId="1" applyNumberFormat="1" applyFont="1" applyFill="1" applyBorder="1" applyAlignment="1">
      <alignment horizontal="center" vertical="top"/>
    </xf>
    <xf numFmtId="164" fontId="15" fillId="0" borderId="19" xfId="1" applyNumberFormat="1" applyFont="1" applyFill="1" applyBorder="1" applyAlignment="1">
      <alignment horizontal="center" vertical="top"/>
    </xf>
    <xf numFmtId="43" fontId="15" fillId="0" borderId="19" xfId="1" applyFont="1" applyFill="1" applyBorder="1" applyAlignment="1">
      <alignment horizontal="center" vertical="top"/>
    </xf>
    <xf numFmtId="49" fontId="15" fillId="0" borderId="14" xfId="1" applyNumberFormat="1" applyFont="1" applyFill="1" applyBorder="1" applyAlignment="1">
      <alignment horizontal="center" vertical="top"/>
    </xf>
    <xf numFmtId="164" fontId="15" fillId="0" borderId="19" xfId="4" applyFont="1" applyFill="1" applyBorder="1" applyAlignment="1">
      <alignment vertical="top"/>
    </xf>
    <xf numFmtId="43" fontId="15" fillId="0" borderId="19" xfId="1" applyFont="1" applyFill="1" applyBorder="1" applyAlignment="1">
      <alignment vertical="top"/>
    </xf>
    <xf numFmtId="0" fontId="10" fillId="0" borderId="22" xfId="2" applyFont="1" applyBorder="1" applyAlignment="1">
      <alignment horizontal="center" vertical="top"/>
    </xf>
    <xf numFmtId="0" fontId="13" fillId="0" borderId="23" xfId="2" applyFont="1" applyBorder="1" applyAlignment="1">
      <alignment vertical="top"/>
    </xf>
    <xf numFmtId="0" fontId="13" fillId="0" borderId="26" xfId="2" applyFont="1" applyBorder="1" applyAlignment="1">
      <alignment vertical="top"/>
    </xf>
    <xf numFmtId="0" fontId="14" fillId="0" borderId="0" xfId="2" applyFont="1" applyAlignment="1">
      <alignment vertical="top"/>
    </xf>
    <xf numFmtId="49" fontId="15" fillId="0" borderId="23" xfId="1" applyNumberFormat="1" applyFont="1" applyFill="1" applyBorder="1" applyAlignment="1">
      <alignment horizontal="center" vertical="top"/>
    </xf>
    <xf numFmtId="43" fontId="15" fillId="0" borderId="23" xfId="1" applyFont="1" applyFill="1" applyBorder="1" applyAlignment="1">
      <alignment horizontal="center" vertical="top"/>
    </xf>
    <xf numFmtId="0" fontId="10" fillId="0" borderId="23" xfId="2" applyFont="1" applyBorder="1" applyAlignment="1">
      <alignment horizontal="center" vertical="top"/>
    </xf>
    <xf numFmtId="0" fontId="13" fillId="0" borderId="27" xfId="2" applyFont="1" applyBorder="1" applyAlignment="1">
      <alignment vertical="top"/>
    </xf>
    <xf numFmtId="0" fontId="14" fillId="0" borderId="22" xfId="2" applyFont="1" applyBorder="1" applyAlignment="1">
      <alignment vertical="top"/>
    </xf>
    <xf numFmtId="49" fontId="15" fillId="0" borderId="23" xfId="4" applyNumberFormat="1" applyFont="1" applyFill="1" applyBorder="1" applyAlignment="1">
      <alignment horizontal="center" vertical="top"/>
    </xf>
    <xf numFmtId="0" fontId="10" fillId="0" borderId="28" xfId="2" applyFont="1" applyBorder="1" applyAlignment="1">
      <alignment horizontal="center" vertical="top"/>
    </xf>
    <xf numFmtId="0" fontId="10" fillId="0" borderId="15" xfId="2" applyFont="1" applyBorder="1" applyAlignment="1">
      <alignment horizontal="center" vertical="top"/>
    </xf>
    <xf numFmtId="0" fontId="13" fillId="0" borderId="17" xfId="2" applyFont="1" applyBorder="1" applyAlignment="1">
      <alignment vertical="top"/>
    </xf>
    <xf numFmtId="0" fontId="14" fillId="0" borderId="14" xfId="2" applyFont="1" applyBorder="1" applyAlignment="1">
      <alignment vertical="top"/>
    </xf>
    <xf numFmtId="49" fontId="15" fillId="0" borderId="28" xfId="1" applyNumberFormat="1" applyFont="1" applyFill="1" applyBorder="1" applyAlignment="1">
      <alignment horizontal="center" vertical="top"/>
    </xf>
    <xf numFmtId="43" fontId="15" fillId="0" borderId="15" xfId="1" applyFont="1" applyFill="1" applyBorder="1" applyAlignment="1">
      <alignment horizontal="center" vertical="top"/>
    </xf>
    <xf numFmtId="0" fontId="10" fillId="0" borderId="29" xfId="2" applyFont="1" applyBorder="1" applyAlignment="1">
      <alignment horizontal="center" vertical="top"/>
    </xf>
    <xf numFmtId="0" fontId="13" fillId="0" borderId="28" xfId="2" applyFont="1" applyBorder="1" applyAlignment="1">
      <alignment vertical="top"/>
    </xf>
    <xf numFmtId="0" fontId="13" fillId="0" borderId="0" xfId="2" applyFont="1" applyAlignment="1">
      <alignment vertical="top"/>
    </xf>
    <xf numFmtId="43" fontId="15" fillId="0" borderId="28" xfId="1" applyFont="1" applyFill="1" applyBorder="1" applyAlignment="1">
      <alignment horizontal="center" vertical="top"/>
    </xf>
    <xf numFmtId="43" fontId="14" fillId="0" borderId="26" xfId="1" applyFont="1" applyFill="1" applyBorder="1" applyAlignment="1">
      <alignment vertical="top"/>
    </xf>
    <xf numFmtId="0" fontId="14" fillId="0" borderId="26" xfId="2" applyFont="1" applyBorder="1" applyAlignment="1">
      <alignment vertical="top"/>
    </xf>
    <xf numFmtId="164" fontId="15" fillId="0" borderId="23" xfId="4" applyFont="1" applyFill="1" applyBorder="1" applyAlignment="1">
      <alignment vertical="top"/>
    </xf>
    <xf numFmtId="164" fontId="15" fillId="0" borderId="28" xfId="4" applyFont="1" applyFill="1" applyBorder="1" applyAlignment="1">
      <alignment vertical="top"/>
    </xf>
    <xf numFmtId="43" fontId="15" fillId="0" borderId="28" xfId="1" applyFont="1" applyFill="1" applyBorder="1" applyAlignment="1">
      <alignment vertical="top"/>
    </xf>
    <xf numFmtId="164" fontId="12" fillId="0" borderId="1" xfId="4" applyFont="1" applyFill="1" applyBorder="1" applyAlignment="1">
      <alignment vertical="top"/>
    </xf>
    <xf numFmtId="43" fontId="12" fillId="0" borderId="1" xfId="1" applyFont="1" applyFill="1" applyBorder="1" applyAlignment="1">
      <alignment vertical="top"/>
    </xf>
    <xf numFmtId="0" fontId="10" fillId="0" borderId="30" xfId="2" applyFont="1" applyBorder="1" applyAlignment="1">
      <alignment horizontal="center" vertical="top"/>
    </xf>
    <xf numFmtId="0" fontId="13" fillId="0" borderId="21" xfId="2" applyFont="1" applyBorder="1" applyAlignment="1">
      <alignment vertical="top"/>
    </xf>
    <xf numFmtId="43" fontId="14" fillId="0" borderId="22" xfId="1" applyFont="1" applyFill="1" applyBorder="1" applyAlignment="1">
      <alignment vertical="top"/>
    </xf>
    <xf numFmtId="0" fontId="14" fillId="0" borderId="27" xfId="2" applyFont="1" applyBorder="1" applyAlignment="1">
      <alignment vertical="top"/>
    </xf>
    <xf numFmtId="43" fontId="14" fillId="0" borderId="30" xfId="1" applyFont="1" applyFill="1" applyBorder="1" applyAlignment="1">
      <alignment vertical="top"/>
    </xf>
    <xf numFmtId="43" fontId="14" fillId="0" borderId="23" xfId="1" applyFont="1" applyFill="1" applyBorder="1" applyAlignment="1">
      <alignment vertical="top"/>
    </xf>
    <xf numFmtId="0" fontId="14" fillId="0" borderId="23" xfId="2" applyFont="1" applyBorder="1" applyAlignment="1">
      <alignment vertical="top"/>
    </xf>
    <xf numFmtId="43" fontId="14" fillId="0" borderId="15" xfId="1" applyFont="1" applyFill="1" applyBorder="1" applyAlignment="1">
      <alignment vertical="top"/>
    </xf>
    <xf numFmtId="0" fontId="14" fillId="0" borderId="15" xfId="2" applyFont="1" applyBorder="1" applyAlignment="1">
      <alignment vertical="top"/>
    </xf>
    <xf numFmtId="49" fontId="14" fillId="0" borderId="14" xfId="1" applyNumberFormat="1" applyFont="1" applyFill="1" applyBorder="1" applyAlignment="1">
      <alignment horizontal="center" vertical="top"/>
    </xf>
    <xf numFmtId="49" fontId="15" fillId="0" borderId="28" xfId="4" applyNumberFormat="1" applyFont="1" applyFill="1" applyBorder="1" applyAlignment="1">
      <alignment horizontal="center" vertical="top"/>
    </xf>
    <xf numFmtId="0" fontId="10" fillId="0" borderId="3" xfId="2" applyFont="1" applyBorder="1" applyAlignment="1">
      <alignment horizontal="center" vertical="top"/>
    </xf>
    <xf numFmtId="0" fontId="16" fillId="0" borderId="1" xfId="0" applyFont="1" applyBorder="1"/>
    <xf numFmtId="0" fontId="16" fillId="0" borderId="2" xfId="0" applyFont="1" applyBorder="1"/>
    <xf numFmtId="43" fontId="8" fillId="0" borderId="13" xfId="0" applyNumberFormat="1" applyFont="1" applyBorder="1"/>
    <xf numFmtId="49" fontId="5" fillId="0" borderId="13" xfId="2" applyNumberFormat="1" applyFont="1" applyBorder="1" applyAlignment="1">
      <alignment horizontal="right" vertical="top"/>
    </xf>
    <xf numFmtId="164" fontId="8" fillId="0" borderId="1" xfId="4" applyFont="1" applyFill="1" applyBorder="1"/>
    <xf numFmtId="43" fontId="8" fillId="0" borderId="1" xfId="1" applyFont="1" applyFill="1" applyBorder="1"/>
    <xf numFmtId="43" fontId="14" fillId="0" borderId="28" xfId="1" applyFont="1" applyFill="1" applyBorder="1" applyAlignment="1">
      <alignment vertical="top"/>
    </xf>
    <xf numFmtId="0" fontId="14" fillId="0" borderId="28" xfId="2" applyFont="1" applyBorder="1" applyAlignment="1">
      <alignment vertical="top"/>
    </xf>
    <xf numFmtId="49" fontId="14" fillId="0" borderId="15" xfId="1" applyNumberFormat="1" applyFont="1" applyFill="1" applyBorder="1" applyAlignment="1">
      <alignment horizontal="center" vertical="top"/>
    </xf>
    <xf numFmtId="49" fontId="14" fillId="0" borderId="28" xfId="1" applyNumberFormat="1" applyFont="1" applyFill="1" applyBorder="1" applyAlignment="1">
      <alignment horizontal="center" vertical="top"/>
    </xf>
    <xf numFmtId="0" fontId="14" fillId="0" borderId="30" xfId="2" applyFont="1" applyBorder="1" applyAlignment="1">
      <alignment vertical="top"/>
    </xf>
    <xf numFmtId="164" fontId="14" fillId="0" borderId="23" xfId="4" applyFont="1" applyFill="1" applyBorder="1" applyAlignment="1">
      <alignment vertical="top"/>
    </xf>
    <xf numFmtId="165" fontId="14" fillId="0" borderId="15" xfId="1" applyNumberFormat="1" applyFont="1" applyFill="1" applyBorder="1" applyAlignment="1">
      <alignment horizontal="center" vertical="top"/>
    </xf>
    <xf numFmtId="165" fontId="14" fillId="0" borderId="28" xfId="1" applyNumberFormat="1" applyFont="1" applyFill="1" applyBorder="1" applyAlignment="1">
      <alignment horizontal="center" vertical="top"/>
    </xf>
    <xf numFmtId="165" fontId="14" fillId="0" borderId="23" xfId="4" applyNumberFormat="1" applyFont="1" applyFill="1" applyBorder="1" applyAlignment="1">
      <alignment vertical="top"/>
    </xf>
    <xf numFmtId="49" fontId="14" fillId="0" borderId="23" xfId="4" applyNumberFormat="1" applyFont="1" applyFill="1" applyBorder="1" applyAlignment="1">
      <alignment horizontal="center" vertical="top"/>
    </xf>
    <xf numFmtId="43" fontId="0" fillId="0" borderId="28" xfId="1" applyFont="1" applyBorder="1"/>
    <xf numFmtId="0" fontId="13" fillId="0" borderId="29" xfId="2" applyFont="1" applyBorder="1" applyAlignment="1">
      <alignment vertical="top"/>
    </xf>
    <xf numFmtId="43" fontId="14" fillId="0" borderId="28" xfId="1" applyFont="1" applyFill="1" applyBorder="1" applyAlignment="1">
      <alignment horizontal="center" vertical="top"/>
    </xf>
    <xf numFmtId="0" fontId="5" fillId="0" borderId="13" xfId="2" applyFont="1" applyBorder="1" applyAlignment="1">
      <alignment vertical="top"/>
    </xf>
    <xf numFmtId="49" fontId="14" fillId="0" borderId="1" xfId="4" applyNumberFormat="1" applyFont="1" applyFill="1" applyBorder="1" applyAlignment="1">
      <alignment horizontal="center" vertical="top"/>
    </xf>
    <xf numFmtId="43" fontId="14" fillId="0" borderId="1" xfId="1" applyFont="1" applyFill="1" applyBorder="1" applyAlignment="1">
      <alignment horizontal="center" vertical="top"/>
    </xf>
    <xf numFmtId="0" fontId="10" fillId="0" borderId="29" xfId="2" applyFont="1" applyBorder="1" applyAlignment="1">
      <alignment vertical="top"/>
    </xf>
    <xf numFmtId="0" fontId="5" fillId="0" borderId="0" xfId="2" applyFont="1" applyAlignment="1">
      <alignment vertical="top"/>
    </xf>
    <xf numFmtId="49" fontId="14" fillId="0" borderId="28" xfId="4" applyNumberFormat="1" applyFont="1" applyFill="1" applyBorder="1" applyAlignment="1">
      <alignment horizontal="center" vertical="top"/>
    </xf>
    <xf numFmtId="0" fontId="10" fillId="0" borderId="16" xfId="2" applyFont="1" applyBorder="1" applyAlignment="1">
      <alignment vertical="top"/>
    </xf>
    <xf numFmtId="49" fontId="5" fillId="0" borderId="15" xfId="1" applyNumberFormat="1" applyFont="1" applyFill="1" applyBorder="1" applyAlignment="1">
      <alignment horizontal="center" vertical="top"/>
    </xf>
    <xf numFmtId="0" fontId="10" fillId="0" borderId="26" xfId="2" applyFont="1" applyBorder="1" applyAlignment="1">
      <alignment vertical="top"/>
    </xf>
    <xf numFmtId="0" fontId="5" fillId="0" borderId="27" xfId="2" applyFont="1" applyBorder="1" applyAlignment="1">
      <alignment vertical="top"/>
    </xf>
    <xf numFmtId="43" fontId="14" fillId="0" borderId="23" xfId="1" applyFont="1" applyFill="1" applyBorder="1" applyAlignment="1">
      <alignment horizontal="center" vertical="top"/>
    </xf>
    <xf numFmtId="0" fontId="10" fillId="0" borderId="26" xfId="2" applyFont="1" applyBorder="1" applyAlignment="1">
      <alignment horizontal="center" vertical="top"/>
    </xf>
    <xf numFmtId="0" fontId="13" fillId="0" borderId="1" xfId="2" applyFont="1" applyBorder="1" applyAlignment="1">
      <alignment vertical="top"/>
    </xf>
    <xf numFmtId="0" fontId="13" fillId="0" borderId="3" xfId="2" applyFont="1" applyBorder="1" applyAlignment="1">
      <alignment vertical="top"/>
    </xf>
    <xf numFmtId="43" fontId="5" fillId="0" borderId="1" xfId="1" applyFont="1" applyFill="1" applyBorder="1" applyAlignment="1">
      <alignment horizontal="center" vertical="top"/>
    </xf>
    <xf numFmtId="49" fontId="14" fillId="0" borderId="23" xfId="1" applyNumberFormat="1" applyFont="1" applyFill="1" applyBorder="1" applyAlignment="1">
      <alignment horizontal="center" vertical="top"/>
    </xf>
    <xf numFmtId="49" fontId="14" fillId="0" borderId="22" xfId="1" applyNumberFormat="1" applyFont="1" applyFill="1" applyBorder="1" applyAlignment="1">
      <alignment horizontal="center" vertical="top"/>
    </xf>
    <xf numFmtId="0" fontId="10" fillId="0" borderId="0" xfId="2" applyFont="1" applyAlignment="1">
      <alignment horizontal="center" vertical="top"/>
    </xf>
    <xf numFmtId="0" fontId="10" fillId="0" borderId="16" xfId="2" applyFont="1" applyBorder="1" applyAlignment="1">
      <alignment horizontal="center" vertical="top"/>
    </xf>
    <xf numFmtId="0" fontId="14" fillId="0" borderId="18" xfId="2" applyFont="1" applyBorder="1" applyAlignment="1">
      <alignment vertical="top"/>
    </xf>
    <xf numFmtId="49" fontId="14" fillId="0" borderId="30" xfId="1" applyNumberFormat="1" applyFont="1" applyFill="1" applyBorder="1" applyAlignment="1">
      <alignment horizontal="center" vertical="top"/>
    </xf>
    <xf numFmtId="49" fontId="10" fillId="0" borderId="4" xfId="2" applyNumberFormat="1" applyFont="1" applyBorder="1" applyAlignment="1">
      <alignment horizontal="center" vertical="top"/>
    </xf>
    <xf numFmtId="0" fontId="10" fillId="0" borderId="4" xfId="2" applyFont="1" applyBorder="1" applyAlignment="1">
      <alignment horizontal="center" vertical="top"/>
    </xf>
    <xf numFmtId="0" fontId="10" fillId="0" borderId="5" xfId="2" applyFont="1" applyBorder="1" applyAlignment="1">
      <alignment vertical="top"/>
    </xf>
    <xf numFmtId="0" fontId="10" fillId="0" borderId="6" xfId="2" applyFont="1" applyBorder="1" applyAlignment="1">
      <alignment vertical="top"/>
    </xf>
    <xf numFmtId="0" fontId="5" fillId="0" borderId="18" xfId="2" applyFont="1" applyBorder="1" applyAlignment="1">
      <alignment vertical="top"/>
    </xf>
    <xf numFmtId="0" fontId="5" fillId="0" borderId="7" xfId="2" applyFont="1" applyBorder="1" applyAlignment="1">
      <alignment vertical="top"/>
    </xf>
    <xf numFmtId="49" fontId="14" fillId="0" borderId="5" xfId="4" applyNumberFormat="1" applyFont="1" applyFill="1" applyBorder="1" applyAlignment="1">
      <alignment horizontal="center" vertical="top"/>
    </xf>
    <xf numFmtId="0" fontId="10" fillId="0" borderId="9" xfId="2" applyFont="1" applyBorder="1" applyAlignment="1">
      <alignment horizontal="center" vertical="top"/>
    </xf>
    <xf numFmtId="0" fontId="10" fillId="0" borderId="10" xfId="2" applyFont="1" applyBorder="1" applyAlignment="1">
      <alignment vertical="top"/>
    </xf>
    <xf numFmtId="0" fontId="10" fillId="0" borderId="12" xfId="2" applyFont="1" applyBorder="1" applyAlignment="1">
      <alignment vertical="top"/>
    </xf>
    <xf numFmtId="0" fontId="5" fillId="0" borderId="9" xfId="2" applyFont="1" applyBorder="1" applyAlignment="1">
      <alignment vertical="top"/>
    </xf>
    <xf numFmtId="49" fontId="5" fillId="0" borderId="9" xfId="2" applyNumberFormat="1" applyFont="1" applyBorder="1" applyAlignment="1">
      <alignment horizontal="right" vertical="top"/>
    </xf>
    <xf numFmtId="49" fontId="14" fillId="0" borderId="10" xfId="4" applyNumberFormat="1" applyFont="1" applyFill="1" applyBorder="1" applyAlignment="1">
      <alignment horizontal="center" vertical="top"/>
    </xf>
    <xf numFmtId="49" fontId="14" fillId="0" borderId="18" xfId="4" applyNumberFormat="1" applyFont="1" applyFill="1" applyBorder="1" applyAlignment="1">
      <alignment horizontal="center" vertical="top"/>
    </xf>
    <xf numFmtId="0" fontId="13" fillId="2" borderId="27" xfId="2" applyFont="1" applyFill="1" applyBorder="1" applyAlignment="1">
      <alignment vertical="top"/>
    </xf>
    <xf numFmtId="49" fontId="14" fillId="0" borderId="16" xfId="1" applyNumberFormat="1" applyFont="1" applyFill="1" applyBorder="1" applyAlignment="1">
      <alignment horizontal="center" vertical="top"/>
    </xf>
    <xf numFmtId="43" fontId="6" fillId="5" borderId="9" xfId="2" applyNumberFormat="1" applyFont="1" applyFill="1" applyBorder="1"/>
    <xf numFmtId="49" fontId="5" fillId="5" borderId="3" xfId="2" applyNumberFormat="1" applyFont="1" applyFill="1" applyBorder="1" applyAlignment="1">
      <alignment horizontal="right" vertical="top"/>
    </xf>
    <xf numFmtId="164" fontId="6" fillId="5" borderId="1" xfId="4" applyFont="1" applyFill="1" applyBorder="1" applyAlignment="1"/>
    <xf numFmtId="164" fontId="6" fillId="5" borderId="10" xfId="4" applyFont="1" applyFill="1" applyBorder="1" applyAlignment="1"/>
    <xf numFmtId="43" fontId="6" fillId="5" borderId="10" xfId="1" applyFont="1" applyFill="1" applyBorder="1" applyAlignment="1"/>
    <xf numFmtId="0" fontId="7" fillId="0" borderId="0" xfId="2" applyFont="1"/>
    <xf numFmtId="0" fontId="6" fillId="0" borderId="0" xfId="2" applyFont="1"/>
    <xf numFmtId="164" fontId="6" fillId="0" borderId="0" xfId="4" applyFont="1" applyFill="1" applyBorder="1" applyAlignment="1"/>
    <xf numFmtId="164" fontId="6" fillId="0" borderId="28" xfId="4" applyFont="1" applyFill="1" applyBorder="1" applyAlignment="1"/>
    <xf numFmtId="43" fontId="6" fillId="0" borderId="15" xfId="1" applyFont="1" applyFill="1" applyBorder="1" applyAlignment="1"/>
    <xf numFmtId="0" fontId="7" fillId="0" borderId="4" xfId="2" applyFont="1" applyBorder="1"/>
    <xf numFmtId="0" fontId="7" fillId="0" borderId="5" xfId="2" applyFont="1" applyBorder="1"/>
    <xf numFmtId="0" fontId="7" fillId="0" borderId="7" xfId="2" applyFont="1" applyBorder="1"/>
    <xf numFmtId="0" fontId="6" fillId="0" borderId="13" xfId="2" applyFont="1" applyBorder="1"/>
    <xf numFmtId="164" fontId="6" fillId="0" borderId="1" xfId="4" applyFont="1" applyFill="1" applyBorder="1" applyAlignment="1"/>
    <xf numFmtId="0" fontId="7" fillId="0" borderId="23" xfId="2" applyFont="1" applyBorder="1"/>
    <xf numFmtId="0" fontId="11" fillId="0" borderId="23" xfId="2" applyFont="1" applyBorder="1"/>
    <xf numFmtId="0" fontId="11" fillId="0" borderId="27" xfId="2" applyFont="1" applyBorder="1"/>
    <xf numFmtId="0" fontId="7" fillId="0" borderId="28" xfId="2" applyFont="1" applyBorder="1"/>
    <xf numFmtId="0" fontId="11" fillId="0" borderId="28" xfId="2" applyFont="1" applyBorder="1"/>
    <xf numFmtId="0" fontId="11" fillId="0" borderId="0" xfId="2" applyFont="1"/>
    <xf numFmtId="43" fontId="14" fillId="0" borderId="19" xfId="1" applyFont="1" applyFill="1" applyBorder="1" applyAlignment="1">
      <alignment horizontal="center" vertical="top"/>
    </xf>
    <xf numFmtId="0" fontId="16" fillId="0" borderId="23" xfId="0" applyFont="1" applyBorder="1"/>
    <xf numFmtId="49" fontId="14" fillId="2" borderId="23" xfId="1" applyNumberFormat="1" applyFont="1" applyFill="1" applyBorder="1" applyAlignment="1">
      <alignment horizontal="center" vertical="top"/>
    </xf>
    <xf numFmtId="0" fontId="7" fillId="0" borderId="15" xfId="2" applyFont="1" applyBorder="1"/>
    <xf numFmtId="0" fontId="16" fillId="0" borderId="15" xfId="0" applyFont="1" applyBorder="1"/>
    <xf numFmtId="0" fontId="11" fillId="0" borderId="15" xfId="2" applyFont="1" applyBorder="1"/>
    <xf numFmtId="0" fontId="11" fillId="0" borderId="17" xfId="2" applyFont="1" applyBorder="1"/>
    <xf numFmtId="49" fontId="14" fillId="2" borderId="15" xfId="1" applyNumberFormat="1" applyFont="1" applyFill="1" applyBorder="1" applyAlignment="1">
      <alignment horizontal="center" vertical="top"/>
    </xf>
    <xf numFmtId="0" fontId="7" fillId="0" borderId="14" xfId="2" applyFont="1" applyBorder="1"/>
    <xf numFmtId="0" fontId="7" fillId="0" borderId="16" xfId="2" applyFont="1" applyBorder="1"/>
    <xf numFmtId="49" fontId="14" fillId="2" borderId="14" xfId="1" applyNumberFormat="1" applyFont="1" applyFill="1" applyBorder="1" applyAlignment="1">
      <alignment horizontal="center" vertical="top"/>
    </xf>
    <xf numFmtId="0" fontId="6" fillId="0" borderId="16" xfId="2" applyFont="1" applyBorder="1"/>
    <xf numFmtId="49" fontId="6" fillId="0" borderId="15" xfId="4" applyNumberFormat="1" applyFont="1" applyFill="1" applyBorder="1" applyAlignment="1"/>
    <xf numFmtId="0" fontId="7" fillId="0" borderId="18" xfId="2" applyFont="1" applyBorder="1"/>
    <xf numFmtId="0" fontId="11" fillId="0" borderId="19" xfId="2" applyFont="1" applyBorder="1"/>
    <xf numFmtId="0" fontId="11" fillId="0" borderId="20" xfId="2" applyFont="1" applyBorder="1"/>
    <xf numFmtId="0" fontId="7" fillId="0" borderId="19" xfId="2" applyFont="1" applyBorder="1"/>
    <xf numFmtId="0" fontId="7" fillId="0" borderId="20" xfId="2" applyFont="1" applyBorder="1"/>
    <xf numFmtId="0" fontId="6" fillId="0" borderId="20" xfId="2" applyFont="1" applyBorder="1"/>
    <xf numFmtId="0" fontId="6" fillId="0" borderId="26" xfId="2" applyFont="1" applyBorder="1"/>
    <xf numFmtId="49" fontId="6" fillId="0" borderId="23" xfId="4" applyNumberFormat="1" applyFont="1" applyFill="1" applyBorder="1" applyAlignment="1"/>
    <xf numFmtId="0" fontId="7" fillId="0" borderId="22" xfId="2" applyFont="1" applyBorder="1"/>
    <xf numFmtId="0" fontId="7" fillId="0" borderId="26" xfId="2" applyFont="1" applyBorder="1"/>
    <xf numFmtId="0" fontId="7" fillId="0" borderId="10" xfId="2" applyFont="1" applyBorder="1"/>
    <xf numFmtId="0" fontId="7" fillId="0" borderId="11" xfId="2" applyFont="1" applyBorder="1"/>
    <xf numFmtId="0" fontId="7" fillId="0" borderId="12" xfId="2" applyFont="1" applyBorder="1"/>
    <xf numFmtId="49" fontId="14" fillId="0" borderId="13" xfId="1" applyNumberFormat="1" applyFont="1" applyFill="1" applyBorder="1" applyAlignment="1">
      <alignment horizontal="center" vertical="top"/>
    </xf>
    <xf numFmtId="49" fontId="3" fillId="0" borderId="0" xfId="4" applyNumberFormat="1" applyFont="1" applyFill="1" applyBorder="1" applyAlignment="1">
      <alignment horizontal="center"/>
    </xf>
    <xf numFmtId="49" fontId="3" fillId="0" borderId="28" xfId="4" applyNumberFormat="1" applyFont="1" applyFill="1" applyBorder="1" applyAlignment="1">
      <alignment horizontal="center"/>
    </xf>
    <xf numFmtId="0" fontId="7" fillId="3" borderId="1" xfId="2" applyFont="1" applyFill="1" applyBorder="1"/>
    <xf numFmtId="0" fontId="7" fillId="3" borderId="2" xfId="2" applyFont="1" applyFill="1" applyBorder="1"/>
    <xf numFmtId="43" fontId="6" fillId="6" borderId="13" xfId="2" applyNumberFormat="1" applyFont="1" applyFill="1" applyBorder="1"/>
    <xf numFmtId="49" fontId="5" fillId="6" borderId="3" xfId="2" applyNumberFormat="1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4" fontId="2" fillId="0" borderId="13" xfId="0" applyNumberFormat="1" applyFont="1" applyBorder="1"/>
    <xf numFmtId="43" fontId="6" fillId="5" borderId="13" xfId="1" applyFont="1" applyFill="1" applyBorder="1" applyAlignment="1"/>
    <xf numFmtId="4" fontId="2" fillId="5" borderId="13" xfId="0" applyNumberFormat="1" applyFont="1" applyFill="1" applyBorder="1"/>
    <xf numFmtId="4" fontId="2" fillId="0" borderId="3" xfId="0" applyNumberFormat="1" applyFont="1" applyBorder="1"/>
    <xf numFmtId="49" fontId="14" fillId="0" borderId="0" xfId="1" applyNumberFormat="1" applyFont="1" applyFill="1" applyBorder="1" applyAlignment="1">
      <alignment horizontal="center" vertical="top"/>
    </xf>
    <xf numFmtId="43" fontId="15" fillId="0" borderId="22" xfId="1" applyFont="1" applyFill="1" applyBorder="1" applyAlignment="1">
      <alignment horizontal="center" vertical="top"/>
    </xf>
    <xf numFmtId="43" fontId="15" fillId="0" borderId="30" xfId="1" applyFont="1" applyFill="1" applyBorder="1" applyAlignment="1">
      <alignment vertical="top"/>
    </xf>
    <xf numFmtId="43" fontId="12" fillId="0" borderId="13" xfId="1" applyFont="1" applyFill="1" applyBorder="1" applyAlignment="1">
      <alignment vertical="top"/>
    </xf>
    <xf numFmtId="43" fontId="15" fillId="0" borderId="30" xfId="1" applyFont="1" applyFill="1" applyBorder="1" applyAlignment="1">
      <alignment horizontal="center" vertical="top"/>
    </xf>
    <xf numFmtId="43" fontId="3" fillId="0" borderId="0" xfId="1" applyFont="1" applyFill="1" applyBorder="1" applyAlignment="1">
      <alignment horizontal="center"/>
    </xf>
    <xf numFmtId="43" fontId="6" fillId="0" borderId="23" xfId="1" applyFont="1" applyFill="1" applyBorder="1" applyAlignment="1"/>
    <xf numFmtId="43" fontId="14" fillId="0" borderId="0" xfId="1" applyFont="1" applyFill="1" applyBorder="1" applyAlignment="1">
      <alignment horizontal="center" vertical="top"/>
    </xf>
    <xf numFmtId="43" fontId="14" fillId="0" borderId="14" xfId="1" applyFont="1" applyFill="1" applyBorder="1" applyAlignment="1">
      <alignment horizontal="center" vertical="top"/>
    </xf>
    <xf numFmtId="43" fontId="14" fillId="0" borderId="15" xfId="1" applyFont="1" applyFill="1" applyBorder="1" applyAlignment="1">
      <alignment horizontal="center" vertical="top"/>
    </xf>
    <xf numFmtId="43" fontId="14" fillId="0" borderId="9" xfId="1" applyFont="1" applyFill="1" applyBorder="1" applyAlignment="1">
      <alignment horizontal="center" vertical="top"/>
    </xf>
    <xf numFmtId="43" fontId="6" fillId="0" borderId="18" xfId="1" applyFont="1" applyFill="1" applyBorder="1" applyAlignment="1"/>
    <xf numFmtId="43" fontId="14" fillId="0" borderId="30" xfId="1" applyFont="1" applyFill="1" applyBorder="1" applyAlignment="1">
      <alignment horizontal="center" vertical="top"/>
    </xf>
    <xf numFmtId="43" fontId="6" fillId="0" borderId="28" xfId="1" applyFont="1" applyFill="1" applyBorder="1" applyAlignment="1"/>
    <xf numFmtId="43" fontId="6" fillId="0" borderId="13" xfId="1" applyFont="1" applyFill="1" applyBorder="1" applyAlignment="1"/>
    <xf numFmtId="43" fontId="14" fillId="0" borderId="22" xfId="1" applyFont="1" applyFill="1" applyBorder="1" applyAlignment="1">
      <alignment horizontal="center" vertical="top"/>
    </xf>
    <xf numFmtId="43" fontId="14" fillId="0" borderId="4" xfId="1" applyFont="1" applyFill="1" applyBorder="1" applyAlignment="1">
      <alignment horizontal="center" vertical="top"/>
    </xf>
    <xf numFmtId="43" fontId="5" fillId="0" borderId="13" xfId="1" applyFont="1" applyFill="1" applyBorder="1" applyAlignment="1">
      <alignment horizontal="center" vertical="top"/>
    </xf>
    <xf numFmtId="43" fontId="14" fillId="0" borderId="13" xfId="1" applyFont="1" applyFill="1" applyBorder="1" applyAlignment="1">
      <alignment horizontal="center" vertical="top"/>
    </xf>
    <xf numFmtId="43" fontId="0" fillId="0" borderId="30" xfId="1" applyFont="1" applyBorder="1"/>
    <xf numFmtId="43" fontId="8" fillId="0" borderId="13" xfId="1" applyFont="1" applyFill="1" applyBorder="1"/>
    <xf numFmtId="43" fontId="6" fillId="0" borderId="0" xfId="1" applyFont="1" applyFill="1" applyBorder="1" applyAlignment="1"/>
    <xf numFmtId="43" fontId="15" fillId="0" borderId="15" xfId="1" applyFont="1" applyBorder="1" applyAlignment="1">
      <alignment horizontal="center" vertical="top"/>
    </xf>
    <xf numFmtId="43" fontId="15" fillId="0" borderId="19" xfId="1" applyFont="1" applyBorder="1" applyAlignment="1">
      <alignment horizontal="center" vertical="top"/>
    </xf>
    <xf numFmtId="4" fontId="12" fillId="0" borderId="4" xfId="2" applyNumberFormat="1" applyFont="1" applyBorder="1" applyAlignment="1">
      <alignment horizontal="center" vertical="top"/>
    </xf>
    <xf numFmtId="49" fontId="14" fillId="0" borderId="18" xfId="1" applyNumberFormat="1" applyFont="1" applyFill="1" applyBorder="1" applyAlignment="1">
      <alignment horizontal="center" vertical="top"/>
    </xf>
    <xf numFmtId="43" fontId="15" fillId="0" borderId="18" xfId="1" applyFont="1" applyFill="1" applyBorder="1" applyAlignment="1">
      <alignment vertical="top"/>
    </xf>
    <xf numFmtId="43" fontId="15" fillId="0" borderId="18" xfId="1" applyFont="1" applyFill="1" applyBorder="1" applyAlignment="1">
      <alignment horizontal="center" vertical="top"/>
    </xf>
    <xf numFmtId="43" fontId="15" fillId="0" borderId="22" xfId="1" applyFont="1" applyBorder="1" applyAlignment="1">
      <alignment horizontal="center" vertical="top"/>
    </xf>
    <xf numFmtId="43" fontId="15" fillId="0" borderId="14" xfId="1" applyFont="1" applyFill="1" applyBorder="1" applyAlignment="1">
      <alignment vertical="top"/>
    </xf>
    <xf numFmtId="43" fontId="12" fillId="0" borderId="13" xfId="1" applyFont="1" applyBorder="1" applyAlignment="1">
      <alignment vertical="top"/>
    </xf>
    <xf numFmtId="43" fontId="15" fillId="0" borderId="22" xfId="1" applyFont="1" applyFill="1" applyBorder="1" applyAlignment="1">
      <alignment vertical="top"/>
    </xf>
    <xf numFmtId="43" fontId="14" fillId="0" borderId="18" xfId="1" applyFont="1" applyFill="1" applyBorder="1" applyAlignment="1">
      <alignment horizontal="center" vertical="top"/>
    </xf>
    <xf numFmtId="43" fontId="6" fillId="0" borderId="19" xfId="1" applyFont="1" applyFill="1" applyBorder="1" applyAlignment="1"/>
    <xf numFmtId="43" fontId="5" fillId="0" borderId="14" xfId="1" applyFont="1" applyFill="1" applyBorder="1" applyAlignment="1">
      <alignment horizontal="center" vertical="top"/>
    </xf>
    <xf numFmtId="4" fontId="0" fillId="0" borderId="13" xfId="0" applyNumberFormat="1" applyBorder="1"/>
    <xf numFmtId="43" fontId="15" fillId="0" borderId="23" xfId="1" applyFont="1" applyFill="1" applyBorder="1" applyAlignment="1">
      <alignment vertical="top"/>
    </xf>
    <xf numFmtId="0" fontId="5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6" fillId="0" borderId="0" xfId="2" applyFont="1" applyAlignment="1">
      <alignment horizontal="center"/>
    </xf>
    <xf numFmtId="0" fontId="10" fillId="0" borderId="1" xfId="2" applyFont="1" applyBorder="1" applyAlignment="1">
      <alignment vertical="top"/>
    </xf>
    <xf numFmtId="0" fontId="10" fillId="0" borderId="3" xfId="2" applyFont="1" applyBorder="1" applyAlignment="1">
      <alignment vertical="top"/>
    </xf>
    <xf numFmtId="0" fontId="7" fillId="4" borderId="1" xfId="2" applyFont="1" applyFill="1" applyBorder="1"/>
    <xf numFmtId="0" fontId="7" fillId="4" borderId="2" xfId="2" applyFont="1" applyFill="1" applyBorder="1"/>
    <xf numFmtId="0" fontId="7" fillId="4" borderId="3" xfId="2" applyFont="1" applyFill="1" applyBorder="1"/>
    <xf numFmtId="0" fontId="6" fillId="3" borderId="5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0" fontId="13" fillId="0" borderId="15" xfId="2" applyFont="1" applyBorder="1" applyAlignment="1">
      <alignment vertical="top"/>
    </xf>
    <xf numFmtId="0" fontId="13" fillId="0" borderId="16" xfId="2" applyFont="1" applyBorder="1" applyAlignment="1">
      <alignment vertical="top"/>
    </xf>
    <xf numFmtId="0" fontId="13" fillId="0" borderId="19" xfId="2" applyFont="1" applyBorder="1" applyAlignment="1">
      <alignment vertical="top"/>
    </xf>
    <xf numFmtId="0" fontId="13" fillId="0" borderId="20" xfId="2" applyFont="1" applyBorder="1" applyAlignment="1">
      <alignment vertical="top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/>
    </xf>
  </cellXfs>
  <cellStyles count="5">
    <cellStyle name="Millares" xfId="1" builtinId="3"/>
    <cellStyle name="Millares 2" xfId="3" xr:uid="{049EEFD2-E89A-469C-9160-54523BE0CFCE}"/>
    <cellStyle name="Millares 3" xfId="4" xr:uid="{482CD771-0BC1-4BEC-801E-57FC3A38C1E8}"/>
    <cellStyle name="Normal" xfId="0" builtinId="0"/>
    <cellStyle name="Normal 2" xfId="2" xr:uid="{AED605F3-9370-43CA-8EE2-B8E6165056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275531</xdr:colOff>
      <xdr:row>0</xdr:row>
      <xdr:rowOff>0</xdr:rowOff>
    </xdr:from>
    <xdr:to>
      <xdr:col>8</xdr:col>
      <xdr:colOff>133350</xdr:colOff>
      <xdr:row>3</xdr:row>
      <xdr:rowOff>194876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AB518D-7C0C-D8FC-ED87-E7CACEBBA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0031" y="0"/>
          <a:ext cx="905569" cy="909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E2043-0215-415D-B0C9-1C3D1F82109C}">
  <dimension ref="B1:M131"/>
  <sheetViews>
    <sheetView tabSelected="1" topLeftCell="A66" workbookViewId="0">
      <selection activeCell="J2" sqref="J2"/>
    </sheetView>
  </sheetViews>
  <sheetFormatPr baseColWidth="10" defaultRowHeight="15" x14ac:dyDescent="0.25"/>
  <cols>
    <col min="1" max="1" width="2.42578125" customWidth="1"/>
    <col min="2" max="2" width="7.42578125" customWidth="1"/>
    <col min="3" max="3" width="7.7109375" customWidth="1"/>
    <col min="5" max="5" width="25.5703125" customWidth="1"/>
    <col min="6" max="6" width="15.7109375" customWidth="1"/>
    <col min="7" max="7" width="12.5703125" customWidth="1"/>
    <col min="8" max="8" width="15.7109375" customWidth="1"/>
    <col min="9" max="9" width="16.85546875" customWidth="1"/>
    <col min="10" max="12" width="15.5703125" customWidth="1"/>
    <col min="13" max="13" width="14" customWidth="1"/>
  </cols>
  <sheetData>
    <row r="1" spans="2:13" ht="18.75" x14ac:dyDescent="0.3">
      <c r="B1" s="1"/>
      <c r="C1" s="1"/>
      <c r="E1" s="265"/>
      <c r="F1" s="265"/>
      <c r="G1" s="265"/>
      <c r="H1" s="265"/>
      <c r="I1" s="2"/>
      <c r="J1" s="2"/>
      <c r="K1" s="2"/>
      <c r="L1" s="2"/>
    </row>
    <row r="2" spans="2:13" ht="18.75" x14ac:dyDescent="0.3">
      <c r="B2" s="1"/>
      <c r="C2" s="1"/>
      <c r="D2" s="3"/>
      <c r="E2" s="266"/>
      <c r="F2" s="266"/>
      <c r="G2" s="266"/>
      <c r="H2" s="266"/>
      <c r="I2" s="4"/>
      <c r="J2" s="4"/>
      <c r="K2" s="4"/>
      <c r="L2" s="4"/>
    </row>
    <row r="3" spans="2:13" ht="18.75" x14ac:dyDescent="0.3">
      <c r="B3" s="1"/>
      <c r="C3" s="1"/>
      <c r="D3" s="3"/>
      <c r="E3" s="4"/>
      <c r="F3" s="4"/>
      <c r="G3" s="4"/>
      <c r="H3" s="4"/>
      <c r="I3" s="4"/>
      <c r="J3" s="4"/>
      <c r="K3" s="4"/>
      <c r="L3" s="4"/>
    </row>
    <row r="4" spans="2:13" ht="18.75" x14ac:dyDescent="0.3">
      <c r="B4" s="1"/>
      <c r="C4" s="1"/>
      <c r="D4" s="3"/>
      <c r="E4" s="4"/>
      <c r="F4" s="4"/>
      <c r="G4" s="4"/>
      <c r="H4" s="4"/>
      <c r="I4" s="4"/>
      <c r="J4" s="4"/>
      <c r="K4" s="4"/>
      <c r="L4" s="4"/>
    </row>
    <row r="5" spans="2:13" x14ac:dyDescent="0.25">
      <c r="B5" s="265" t="s">
        <v>0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</row>
    <row r="6" spans="2:13" x14ac:dyDescent="0.25">
      <c r="B6" s="265" t="s">
        <v>1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</row>
    <row r="7" spans="2:13" ht="15.75" thickBot="1" x14ac:dyDescent="0.3">
      <c r="B7" s="267" t="s">
        <v>2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</row>
    <row r="8" spans="2:13" ht="15.75" thickBot="1" x14ac:dyDescent="0.3">
      <c r="B8" s="5"/>
      <c r="C8" s="5"/>
      <c r="D8" s="5"/>
      <c r="E8" s="5"/>
      <c r="F8" s="5"/>
      <c r="G8" s="5"/>
      <c r="H8" s="280" t="s">
        <v>3</v>
      </c>
      <c r="I8" s="281"/>
      <c r="J8" s="281"/>
      <c r="K8" s="281"/>
      <c r="L8" s="282"/>
    </row>
    <row r="9" spans="2:13" x14ac:dyDescent="0.25">
      <c r="B9" s="6" t="s">
        <v>4</v>
      </c>
      <c r="C9" s="273" t="s">
        <v>5</v>
      </c>
      <c r="D9" s="274"/>
      <c r="E9" s="275"/>
      <c r="F9" s="7" t="s">
        <v>6</v>
      </c>
      <c r="G9" s="7" t="s">
        <v>6</v>
      </c>
      <c r="H9" s="8"/>
      <c r="I9" s="9"/>
      <c r="J9" s="10"/>
      <c r="K9" s="10"/>
      <c r="L9" s="10"/>
      <c r="M9" s="11"/>
    </row>
    <row r="10" spans="2:13" ht="15.75" thickBot="1" x14ac:dyDescent="0.3">
      <c r="B10" s="12"/>
      <c r="C10" s="13"/>
      <c r="D10" s="14"/>
      <c r="E10" s="15"/>
      <c r="F10" s="16" t="s">
        <v>7</v>
      </c>
      <c r="G10" s="16" t="s">
        <v>8</v>
      </c>
      <c r="H10" s="17" t="s">
        <v>9</v>
      </c>
      <c r="I10" s="18" t="s">
        <v>10</v>
      </c>
      <c r="J10" s="17" t="s">
        <v>11</v>
      </c>
      <c r="K10" s="17" t="s">
        <v>189</v>
      </c>
      <c r="L10" s="17" t="s">
        <v>190</v>
      </c>
      <c r="M10" s="19" t="s">
        <v>5</v>
      </c>
    </row>
    <row r="11" spans="2:13" ht="15.75" thickBot="1" x14ac:dyDescent="0.3">
      <c r="B11" s="20"/>
      <c r="C11" s="20"/>
      <c r="D11" s="21"/>
      <c r="E11" s="22"/>
      <c r="F11" s="23"/>
      <c r="G11" s="23"/>
      <c r="H11" s="24"/>
      <c r="I11" s="25"/>
      <c r="J11" s="25"/>
      <c r="K11" s="25"/>
      <c r="L11" s="25"/>
      <c r="M11" s="26"/>
    </row>
    <row r="12" spans="2:13" ht="15.75" thickBot="1" x14ac:dyDescent="0.3">
      <c r="B12" s="27" t="s">
        <v>12</v>
      </c>
      <c r="C12" s="27"/>
      <c r="D12" s="268" t="s">
        <v>13</v>
      </c>
      <c r="E12" s="269"/>
      <c r="F12" s="30">
        <v>163086683</v>
      </c>
      <c r="G12" s="31"/>
      <c r="H12" s="32">
        <f>+H13+H14+H17</f>
        <v>11650054.139999999</v>
      </c>
      <c r="I12" s="33">
        <v>11609681.51</v>
      </c>
      <c r="J12" s="32">
        <f>+J13+J14+J17</f>
        <v>11573764.15</v>
      </c>
      <c r="K12" s="32">
        <f>+K13+K14+K17</f>
        <v>12599565.32</v>
      </c>
      <c r="L12" s="252">
        <f>+L13+L14+L17</f>
        <v>11607092.17</v>
      </c>
      <c r="M12" s="224">
        <f>+L12+K12+J12+I12+H12</f>
        <v>59040157.289999999</v>
      </c>
    </row>
    <row r="13" spans="2:13" ht="15.75" thickBot="1" x14ac:dyDescent="0.3">
      <c r="B13" s="34"/>
      <c r="C13" s="35" t="s">
        <v>14</v>
      </c>
      <c r="D13" s="276" t="s">
        <v>15</v>
      </c>
      <c r="E13" s="277"/>
      <c r="F13" s="38">
        <v>133272433</v>
      </c>
      <c r="G13" s="39"/>
      <c r="H13" s="40">
        <v>9910338.9399999995</v>
      </c>
      <c r="I13" s="40">
        <v>9868338.9399999995</v>
      </c>
      <c r="J13" s="41">
        <v>9850195.5800000001</v>
      </c>
      <c r="K13" s="250">
        <v>10281133.57</v>
      </c>
      <c r="L13" s="49">
        <v>9879103.5800000001</v>
      </c>
      <c r="M13" s="224">
        <f t="shared" ref="M13:M76" si="0">+L13+K13+J13+I13+H13</f>
        <v>49789110.609999992</v>
      </c>
    </row>
    <row r="14" spans="2:13" ht="15.75" thickBot="1" x14ac:dyDescent="0.3">
      <c r="B14" s="42"/>
      <c r="C14" s="43" t="s">
        <v>16</v>
      </c>
      <c r="D14" s="278" t="s">
        <v>17</v>
      </c>
      <c r="E14" s="279"/>
      <c r="F14" s="46">
        <v>11458816</v>
      </c>
      <c r="G14" s="47"/>
      <c r="H14" s="48">
        <v>229735</v>
      </c>
      <c r="I14" s="48">
        <v>237235</v>
      </c>
      <c r="J14" s="49">
        <v>222235</v>
      </c>
      <c r="K14" s="251">
        <v>819978.36</v>
      </c>
      <c r="L14" s="49">
        <v>222235</v>
      </c>
      <c r="M14" s="224">
        <f t="shared" si="0"/>
        <v>1731418.3599999999</v>
      </c>
    </row>
    <row r="15" spans="2:13" ht="15.75" thickBot="1" x14ac:dyDescent="0.3">
      <c r="B15" s="42"/>
      <c r="C15" s="43" t="s">
        <v>18</v>
      </c>
      <c r="D15" s="44" t="s">
        <v>19</v>
      </c>
      <c r="E15" s="45"/>
      <c r="F15" s="50">
        <v>0</v>
      </c>
      <c r="G15" s="51"/>
      <c r="H15" s="52">
        <v>0</v>
      </c>
      <c r="I15" s="52">
        <v>0</v>
      </c>
      <c r="J15" s="52">
        <v>0</v>
      </c>
      <c r="K15" s="146">
        <v>0</v>
      </c>
      <c r="L15" s="146">
        <v>0</v>
      </c>
      <c r="M15" s="224">
        <f t="shared" si="0"/>
        <v>0</v>
      </c>
    </row>
    <row r="16" spans="2:13" ht="15.75" thickBot="1" x14ac:dyDescent="0.3">
      <c r="B16" s="42"/>
      <c r="C16" s="43" t="s">
        <v>20</v>
      </c>
      <c r="D16" s="44" t="s">
        <v>21</v>
      </c>
      <c r="E16" s="45"/>
      <c r="F16" s="50">
        <v>0</v>
      </c>
      <c r="G16" s="51"/>
      <c r="H16" s="52">
        <v>0</v>
      </c>
      <c r="I16" s="52">
        <v>0</v>
      </c>
      <c r="J16" s="52">
        <v>0</v>
      </c>
      <c r="K16" s="146">
        <v>0</v>
      </c>
      <c r="L16" s="146">
        <v>0</v>
      </c>
      <c r="M16" s="224">
        <f t="shared" si="0"/>
        <v>0</v>
      </c>
    </row>
    <row r="17" spans="2:13" ht="15.75" thickBot="1" x14ac:dyDescent="0.3">
      <c r="B17" s="42"/>
      <c r="C17" s="43" t="s">
        <v>22</v>
      </c>
      <c r="D17" s="278" t="s">
        <v>23</v>
      </c>
      <c r="E17" s="279"/>
      <c r="F17" s="53">
        <v>18355434</v>
      </c>
      <c r="G17" s="47"/>
      <c r="H17" s="48">
        <v>1509980.2</v>
      </c>
      <c r="I17" s="54">
        <v>1504107.57</v>
      </c>
      <c r="J17" s="55">
        <v>1501333.57</v>
      </c>
      <c r="K17" s="55">
        <v>1498453.39</v>
      </c>
      <c r="L17" s="256">
        <v>1505753.59</v>
      </c>
      <c r="M17" s="224">
        <f t="shared" si="0"/>
        <v>7519628.3200000003</v>
      </c>
    </row>
    <row r="18" spans="2:13" ht="15.75" thickBot="1" x14ac:dyDescent="0.3">
      <c r="B18" s="27" t="s">
        <v>24</v>
      </c>
      <c r="C18" s="56"/>
      <c r="D18" s="28" t="s">
        <v>25</v>
      </c>
      <c r="E18" s="29"/>
      <c r="F18" s="30">
        <v>23669573</v>
      </c>
      <c r="G18" s="31"/>
      <c r="H18" s="57">
        <f>+H19+H23</f>
        <v>821333.63</v>
      </c>
      <c r="I18" s="57">
        <v>2082287</v>
      </c>
      <c r="J18" s="58">
        <f>+J19+J21+J23+J24+J26+J28+J29</f>
        <v>2873402.09</v>
      </c>
      <c r="K18" s="58">
        <f>+K19+K21+K23+K24</f>
        <v>2787444.25</v>
      </c>
      <c r="L18" s="258">
        <f>+L19+L21+L23+L26+L29</f>
        <v>2453216.3200000003</v>
      </c>
      <c r="M18" s="224">
        <f t="shared" si="0"/>
        <v>11017683.290000001</v>
      </c>
    </row>
    <row r="19" spans="2:13" ht="15.75" thickBot="1" x14ac:dyDescent="0.3">
      <c r="B19" s="35"/>
      <c r="C19" s="35" t="s">
        <v>26</v>
      </c>
      <c r="D19" s="59" t="s">
        <v>27</v>
      </c>
      <c r="E19" s="60"/>
      <c r="F19" s="61">
        <v>8030913</v>
      </c>
      <c r="G19" s="62"/>
      <c r="H19" s="63">
        <v>492453.63</v>
      </c>
      <c r="I19" s="63">
        <v>508357</v>
      </c>
      <c r="J19" s="64">
        <v>639494.66</v>
      </c>
      <c r="K19" s="64">
        <v>625764.25</v>
      </c>
      <c r="L19" s="257">
        <v>621269</v>
      </c>
      <c r="M19" s="224">
        <f t="shared" si="0"/>
        <v>2887338.54</v>
      </c>
    </row>
    <row r="20" spans="2:13" ht="15.75" thickBot="1" x14ac:dyDescent="0.3">
      <c r="B20" s="35"/>
      <c r="C20" s="35" t="s">
        <v>28</v>
      </c>
      <c r="D20" s="36" t="s">
        <v>29</v>
      </c>
      <c r="E20" s="37"/>
      <c r="F20" s="65">
        <v>60000</v>
      </c>
      <c r="G20" s="66"/>
      <c r="H20" s="52">
        <v>0</v>
      </c>
      <c r="I20" s="67" t="s">
        <v>30</v>
      </c>
      <c r="J20" s="52">
        <v>0</v>
      </c>
      <c r="K20" s="146">
        <v>0</v>
      </c>
      <c r="L20" s="146">
        <v>0</v>
      </c>
      <c r="M20" s="224">
        <f t="shared" si="0"/>
        <v>0</v>
      </c>
    </row>
    <row r="21" spans="2:13" ht="15.75" thickBot="1" x14ac:dyDescent="0.3">
      <c r="B21" s="43"/>
      <c r="C21" s="43" t="s">
        <v>31</v>
      </c>
      <c r="D21" s="44" t="s">
        <v>32</v>
      </c>
      <c r="E21" s="45"/>
      <c r="F21" s="65">
        <v>3600000</v>
      </c>
      <c r="G21" s="51"/>
      <c r="H21" s="52">
        <v>0</v>
      </c>
      <c r="I21" s="68">
        <v>255050</v>
      </c>
      <c r="J21" s="69">
        <v>283300</v>
      </c>
      <c r="K21" s="69">
        <v>342800</v>
      </c>
      <c r="L21" s="255">
        <v>118350</v>
      </c>
      <c r="M21" s="224">
        <f t="shared" si="0"/>
        <v>999500</v>
      </c>
    </row>
    <row r="22" spans="2:13" ht="15.75" thickBot="1" x14ac:dyDescent="0.3">
      <c r="B22" s="43"/>
      <c r="C22" s="43" t="s">
        <v>33</v>
      </c>
      <c r="D22" s="44" t="s">
        <v>34</v>
      </c>
      <c r="E22" s="45"/>
      <c r="F22" s="70">
        <v>0</v>
      </c>
      <c r="G22" s="51"/>
      <c r="H22" s="52">
        <v>0</v>
      </c>
      <c r="I22" s="67" t="s">
        <v>30</v>
      </c>
      <c r="J22" s="52">
        <v>0</v>
      </c>
      <c r="K22" s="146">
        <v>0</v>
      </c>
      <c r="L22" s="253"/>
      <c r="M22" s="224">
        <f t="shared" si="0"/>
        <v>0</v>
      </c>
    </row>
    <row r="23" spans="2:13" ht="15.75" thickBot="1" x14ac:dyDescent="0.3">
      <c r="B23" s="43"/>
      <c r="C23" s="43" t="s">
        <v>35</v>
      </c>
      <c r="D23" s="44" t="s">
        <v>36</v>
      </c>
      <c r="E23" s="45"/>
      <c r="F23" s="65">
        <v>4302960</v>
      </c>
      <c r="G23" s="47"/>
      <c r="H23" s="71">
        <v>328880</v>
      </c>
      <c r="I23" s="71">
        <v>318880</v>
      </c>
      <c r="J23" s="72">
        <v>318880</v>
      </c>
      <c r="K23" s="72">
        <v>318880</v>
      </c>
      <c r="L23" s="254">
        <v>376633.32</v>
      </c>
      <c r="M23" s="224">
        <f t="shared" si="0"/>
        <v>1662153.32</v>
      </c>
    </row>
    <row r="24" spans="2:13" ht="15.75" thickBot="1" x14ac:dyDescent="0.3">
      <c r="B24" s="73"/>
      <c r="C24" s="73" t="s">
        <v>37</v>
      </c>
      <c r="D24" s="74" t="s">
        <v>38</v>
      </c>
      <c r="E24" s="75"/>
      <c r="F24" s="65">
        <v>2885000</v>
      </c>
      <c r="G24" s="76"/>
      <c r="H24" s="52">
        <v>0</v>
      </c>
      <c r="I24" s="77" t="s">
        <v>30</v>
      </c>
      <c r="J24" s="78">
        <v>86806.31</v>
      </c>
      <c r="K24" s="78">
        <v>1500000</v>
      </c>
      <c r="L24" s="229"/>
      <c r="M24" s="224">
        <f t="shared" si="0"/>
        <v>1586806.31</v>
      </c>
    </row>
    <row r="25" spans="2:13" ht="15.75" thickBot="1" x14ac:dyDescent="0.3">
      <c r="B25" s="79"/>
      <c r="C25" s="79" t="s">
        <v>39</v>
      </c>
      <c r="D25" s="74" t="s">
        <v>40</v>
      </c>
      <c r="E25" s="80"/>
      <c r="F25" s="81"/>
      <c r="G25" s="81"/>
      <c r="H25" s="82"/>
      <c r="I25" s="82"/>
      <c r="J25" s="78"/>
      <c r="K25" s="78"/>
      <c r="L25" s="229"/>
      <c r="M25" s="227">
        <f t="shared" si="0"/>
        <v>0</v>
      </c>
    </row>
    <row r="26" spans="2:13" ht="15.75" thickBot="1" x14ac:dyDescent="0.3">
      <c r="B26" s="83"/>
      <c r="C26" s="84"/>
      <c r="D26" s="36" t="s">
        <v>41</v>
      </c>
      <c r="E26" s="85"/>
      <c r="F26" s="61">
        <v>4055000</v>
      </c>
      <c r="G26" s="86"/>
      <c r="H26" s="52">
        <v>0</v>
      </c>
      <c r="I26" s="87" t="s">
        <v>30</v>
      </c>
      <c r="J26" s="88">
        <v>1349993</v>
      </c>
      <c r="K26" s="120">
        <v>0</v>
      </c>
      <c r="L26" s="257">
        <v>1246723.5</v>
      </c>
      <c r="M26" s="227">
        <f t="shared" si="0"/>
        <v>2596716.5</v>
      </c>
    </row>
    <row r="27" spans="2:13" ht="15.75" thickBot="1" x14ac:dyDescent="0.3">
      <c r="B27" s="73"/>
      <c r="C27" s="89" t="s">
        <v>42</v>
      </c>
      <c r="D27" s="90" t="s">
        <v>43</v>
      </c>
      <c r="E27" s="91"/>
      <c r="F27" s="81"/>
      <c r="G27" s="76"/>
      <c r="H27" s="82"/>
      <c r="I27" s="82"/>
      <c r="J27" s="92"/>
      <c r="K27" s="92"/>
      <c r="L27" s="232"/>
      <c r="M27" s="227">
        <f t="shared" si="0"/>
        <v>0</v>
      </c>
    </row>
    <row r="28" spans="2:13" ht="15.75" thickBot="1" x14ac:dyDescent="0.3">
      <c r="B28" s="35"/>
      <c r="C28" s="89"/>
      <c r="D28" s="90" t="s">
        <v>44</v>
      </c>
      <c r="E28" s="91"/>
      <c r="F28" s="61">
        <v>240000</v>
      </c>
      <c r="G28" s="76"/>
      <c r="H28" s="52">
        <v>0</v>
      </c>
      <c r="I28" s="63">
        <v>1000000</v>
      </c>
      <c r="J28" s="64">
        <v>44053.32</v>
      </c>
      <c r="K28" s="120">
        <v>0</v>
      </c>
      <c r="L28" s="109">
        <v>0</v>
      </c>
      <c r="M28" s="227">
        <f t="shared" si="0"/>
        <v>1044053.32</v>
      </c>
    </row>
    <row r="29" spans="2:13" ht="15.75" thickBot="1" x14ac:dyDescent="0.3">
      <c r="B29" s="43"/>
      <c r="C29" s="73" t="s">
        <v>45</v>
      </c>
      <c r="D29" s="74" t="s">
        <v>46</v>
      </c>
      <c r="E29" s="75"/>
      <c r="F29" s="93">
        <v>495700</v>
      </c>
      <c r="G29" s="94"/>
      <c r="H29" s="95"/>
      <c r="I29" s="96"/>
      <c r="J29" s="97">
        <v>150874.79999999999</v>
      </c>
      <c r="K29" s="230"/>
      <c r="L29" s="230">
        <v>90240.5</v>
      </c>
      <c r="M29" s="224">
        <f t="shared" si="0"/>
        <v>241115.3</v>
      </c>
    </row>
    <row r="30" spans="2:13" ht="15.75" thickBot="1" x14ac:dyDescent="0.3">
      <c r="B30" s="27" t="s">
        <v>47</v>
      </c>
      <c r="C30" s="56"/>
      <c r="D30" s="268" t="s">
        <v>48</v>
      </c>
      <c r="E30" s="269"/>
      <c r="F30" s="30">
        <v>28286063</v>
      </c>
      <c r="G30" s="31" t="s">
        <v>49</v>
      </c>
      <c r="H30" s="98">
        <v>0</v>
      </c>
      <c r="I30" s="98"/>
      <c r="J30" s="99">
        <f>+J31+J32+J33+J35+J37+J39+J42</f>
        <v>5903286.3299999991</v>
      </c>
      <c r="K30" s="231"/>
      <c r="L30" s="231">
        <f>+L33+L39+L42</f>
        <v>481410.42</v>
      </c>
      <c r="M30" s="224">
        <f t="shared" si="0"/>
        <v>6384696.7499999991</v>
      </c>
    </row>
    <row r="31" spans="2:13" ht="15.75" thickBot="1" x14ac:dyDescent="0.3">
      <c r="B31" s="35"/>
      <c r="C31" s="35" t="s">
        <v>50</v>
      </c>
      <c r="D31" s="36" t="s">
        <v>51</v>
      </c>
      <c r="E31" s="85"/>
      <c r="F31" s="61">
        <v>1318468</v>
      </c>
      <c r="G31" s="62"/>
      <c r="H31" s="52">
        <v>0</v>
      </c>
      <c r="I31" s="52" t="s">
        <v>30</v>
      </c>
      <c r="J31" s="88">
        <v>208764.4</v>
      </c>
      <c r="K31" s="146">
        <v>0</v>
      </c>
      <c r="L31" s="146">
        <v>0</v>
      </c>
      <c r="M31" s="224">
        <f t="shared" si="0"/>
        <v>208764.4</v>
      </c>
    </row>
    <row r="32" spans="2:13" ht="15.75" thickBot="1" x14ac:dyDescent="0.3">
      <c r="B32" s="35"/>
      <c r="C32" s="35" t="s">
        <v>52</v>
      </c>
      <c r="D32" s="36" t="s">
        <v>53</v>
      </c>
      <c r="E32" s="85"/>
      <c r="F32" s="65">
        <v>1653540</v>
      </c>
      <c r="G32" s="62"/>
      <c r="H32" s="52">
        <v>0</v>
      </c>
      <c r="I32" s="67" t="s">
        <v>30</v>
      </c>
      <c r="J32" s="69">
        <v>116820</v>
      </c>
      <c r="K32" s="146">
        <v>0</v>
      </c>
      <c r="L32" s="146">
        <v>0</v>
      </c>
      <c r="M32" s="224">
        <f t="shared" si="0"/>
        <v>116820</v>
      </c>
    </row>
    <row r="33" spans="2:13" ht="15.75" thickBot="1" x14ac:dyDescent="0.3">
      <c r="B33" s="35"/>
      <c r="C33" s="100" t="s">
        <v>54</v>
      </c>
      <c r="D33" s="90" t="s">
        <v>55</v>
      </c>
      <c r="E33" s="91"/>
      <c r="F33" s="65">
        <v>985370</v>
      </c>
      <c r="G33" s="76"/>
      <c r="H33" s="52">
        <v>0</v>
      </c>
      <c r="I33" s="67" t="s">
        <v>30</v>
      </c>
      <c r="J33" s="69">
        <v>92932.08</v>
      </c>
      <c r="K33" s="146">
        <v>0</v>
      </c>
      <c r="L33" s="259">
        <v>57962.93</v>
      </c>
      <c r="M33" s="224">
        <f t="shared" si="0"/>
        <v>150895.01</v>
      </c>
    </row>
    <row r="34" spans="2:13" ht="15.75" thickBot="1" x14ac:dyDescent="0.3">
      <c r="B34" s="83"/>
      <c r="C34" s="43" t="s">
        <v>56</v>
      </c>
      <c r="D34" s="44" t="s">
        <v>57</v>
      </c>
      <c r="E34" s="101"/>
      <c r="F34" s="70">
        <v>0</v>
      </c>
      <c r="G34" s="47"/>
      <c r="H34" s="52">
        <v>0</v>
      </c>
      <c r="I34" s="67" t="s">
        <v>30</v>
      </c>
      <c r="J34" s="52">
        <v>0</v>
      </c>
      <c r="K34" s="67"/>
      <c r="L34" s="146">
        <v>0</v>
      </c>
      <c r="M34" s="224">
        <f t="shared" si="0"/>
        <v>0</v>
      </c>
    </row>
    <row r="35" spans="2:13" ht="15.75" thickBot="1" x14ac:dyDescent="0.3">
      <c r="B35" s="100"/>
      <c r="C35" s="100" t="s">
        <v>58</v>
      </c>
      <c r="D35" s="90" t="s">
        <v>59</v>
      </c>
      <c r="E35" s="91"/>
      <c r="F35" s="65">
        <v>2756970</v>
      </c>
      <c r="G35" s="76"/>
      <c r="H35" s="52">
        <v>0</v>
      </c>
      <c r="I35" s="77" t="s">
        <v>30</v>
      </c>
      <c r="J35" s="78">
        <v>610060</v>
      </c>
      <c r="K35" s="146">
        <v>0</v>
      </c>
      <c r="L35" s="146">
        <v>0</v>
      </c>
      <c r="M35" s="224">
        <f t="shared" si="0"/>
        <v>610060</v>
      </c>
    </row>
    <row r="36" spans="2:13" ht="15.75" thickBot="1" x14ac:dyDescent="0.3">
      <c r="B36" s="79"/>
      <c r="C36" s="79" t="s">
        <v>60</v>
      </c>
      <c r="D36" s="74" t="s">
        <v>61</v>
      </c>
      <c r="E36" s="80"/>
      <c r="F36" s="102"/>
      <c r="G36" s="103"/>
      <c r="H36" s="82"/>
      <c r="I36" s="82"/>
      <c r="J36" s="78"/>
      <c r="K36" s="78"/>
      <c r="L36" s="229"/>
      <c r="M36" s="227">
        <f t="shared" si="0"/>
        <v>0</v>
      </c>
    </row>
    <row r="37" spans="2:13" ht="15.75" thickBot="1" x14ac:dyDescent="0.3">
      <c r="B37" s="83"/>
      <c r="C37" s="83"/>
      <c r="D37" s="90" t="s">
        <v>62</v>
      </c>
      <c r="E37" s="91"/>
      <c r="F37" s="104">
        <v>96735</v>
      </c>
      <c r="G37" s="76"/>
      <c r="H37" s="52">
        <v>0</v>
      </c>
      <c r="I37" s="87" t="s">
        <v>30</v>
      </c>
      <c r="J37" s="88">
        <v>553602.38</v>
      </c>
      <c r="K37" s="120">
        <v>0</v>
      </c>
      <c r="L37" s="109">
        <v>0</v>
      </c>
      <c r="M37" s="227">
        <f t="shared" si="0"/>
        <v>553602.38</v>
      </c>
    </row>
    <row r="38" spans="2:13" ht="15.75" thickBot="1" x14ac:dyDescent="0.3">
      <c r="B38" s="79"/>
      <c r="C38" s="79" t="s">
        <v>63</v>
      </c>
      <c r="D38" s="74" t="s">
        <v>64</v>
      </c>
      <c r="E38" s="80"/>
      <c r="F38" s="105"/>
      <c r="G38" s="106"/>
      <c r="H38" s="82"/>
      <c r="I38" s="82"/>
      <c r="J38" s="92"/>
      <c r="K38" s="92"/>
      <c r="L38" s="232"/>
      <c r="M38" s="224">
        <f t="shared" si="0"/>
        <v>0</v>
      </c>
    </row>
    <row r="39" spans="2:13" ht="15.75" thickBot="1" x14ac:dyDescent="0.3">
      <c r="B39" s="84"/>
      <c r="C39" s="84"/>
      <c r="D39" s="36" t="s">
        <v>65</v>
      </c>
      <c r="E39" s="85"/>
      <c r="F39" s="107">
        <v>17914228</v>
      </c>
      <c r="G39" s="108"/>
      <c r="H39" s="52">
        <v>0</v>
      </c>
      <c r="I39" s="87" t="s">
        <v>30</v>
      </c>
      <c r="J39" s="88">
        <v>3924728</v>
      </c>
      <c r="K39" s="121">
        <v>0</v>
      </c>
      <c r="L39" s="230">
        <v>393380</v>
      </c>
      <c r="M39" s="224">
        <f t="shared" si="0"/>
        <v>4318108</v>
      </c>
    </row>
    <row r="40" spans="2:13" ht="15.75" thickBot="1" x14ac:dyDescent="0.3">
      <c r="B40" s="83"/>
      <c r="C40" s="83" t="s">
        <v>66</v>
      </c>
      <c r="D40" s="90" t="s">
        <v>67</v>
      </c>
      <c r="E40" s="91"/>
      <c r="F40" s="104"/>
      <c r="G40" s="76"/>
      <c r="H40" s="96"/>
      <c r="I40" s="95"/>
      <c r="J40" s="97"/>
      <c r="K40" s="264"/>
      <c r="L40" s="259"/>
      <c r="M40" s="227">
        <f t="shared" si="0"/>
        <v>0</v>
      </c>
    </row>
    <row r="41" spans="2:13" ht="15.75" thickBot="1" x14ac:dyDescent="0.3">
      <c r="B41" s="84"/>
      <c r="C41" s="84"/>
      <c r="D41" s="36" t="s">
        <v>68</v>
      </c>
      <c r="E41" s="85"/>
      <c r="F41" s="109">
        <v>0</v>
      </c>
      <c r="G41" s="62"/>
      <c r="H41" s="52">
        <v>0</v>
      </c>
      <c r="I41" s="52" t="s">
        <v>30</v>
      </c>
      <c r="J41" s="52">
        <v>0</v>
      </c>
      <c r="K41" s="120">
        <v>0</v>
      </c>
      <c r="L41" s="109">
        <v>0</v>
      </c>
      <c r="M41" s="227">
        <f t="shared" si="0"/>
        <v>0</v>
      </c>
    </row>
    <row r="42" spans="2:13" ht="15.75" thickBot="1" x14ac:dyDescent="0.3">
      <c r="B42" s="35"/>
      <c r="C42" s="35" t="s">
        <v>69</v>
      </c>
      <c r="D42" s="36" t="s">
        <v>70</v>
      </c>
      <c r="E42" s="37"/>
      <c r="F42" s="102">
        <v>3560752</v>
      </c>
      <c r="G42" s="62"/>
      <c r="H42" s="82" t="s">
        <v>30</v>
      </c>
      <c r="I42" s="110"/>
      <c r="J42" s="92">
        <v>396379.47</v>
      </c>
      <c r="K42" s="151">
        <v>0</v>
      </c>
      <c r="L42" s="230">
        <v>30067.49</v>
      </c>
      <c r="M42" s="224">
        <f t="shared" si="0"/>
        <v>426446.95999999996</v>
      </c>
    </row>
    <row r="43" spans="2:13" ht="15.75" thickBot="1" x14ac:dyDescent="0.3">
      <c r="B43" s="27" t="s">
        <v>71</v>
      </c>
      <c r="C43" s="111"/>
      <c r="D43" s="112" t="s">
        <v>72</v>
      </c>
      <c r="E43" s="113"/>
      <c r="F43" s="114"/>
      <c r="G43" s="115" t="s">
        <v>49</v>
      </c>
      <c r="H43" s="116"/>
      <c r="I43" s="116"/>
      <c r="J43" s="117"/>
      <c r="K43" s="248"/>
      <c r="L43" s="248"/>
      <c r="M43" s="224">
        <f t="shared" si="0"/>
        <v>0</v>
      </c>
    </row>
    <row r="44" spans="2:13" ht="15.75" thickBot="1" x14ac:dyDescent="0.3">
      <c r="B44" s="100"/>
      <c r="C44" s="100" t="s">
        <v>73</v>
      </c>
      <c r="D44" s="90" t="s">
        <v>74</v>
      </c>
      <c r="E44" s="91"/>
      <c r="F44" s="118"/>
      <c r="G44" s="119"/>
      <c r="H44" s="110"/>
      <c r="I44" s="110"/>
      <c r="J44" s="92"/>
      <c r="K44" s="92"/>
      <c r="L44" s="232"/>
      <c r="M44" s="227">
        <f t="shared" si="0"/>
        <v>0</v>
      </c>
    </row>
    <row r="45" spans="2:13" ht="15.75" thickBot="1" x14ac:dyDescent="0.3">
      <c r="B45" s="83"/>
      <c r="C45" s="100"/>
      <c r="D45" s="90" t="s">
        <v>75</v>
      </c>
      <c r="E45" s="91"/>
      <c r="F45" s="70">
        <v>0</v>
      </c>
      <c r="G45" s="108"/>
      <c r="H45" s="52">
        <v>0</v>
      </c>
      <c r="I45" s="87" t="s">
        <v>30</v>
      </c>
      <c r="J45" s="52">
        <v>0</v>
      </c>
      <c r="K45" s="120">
        <v>0</v>
      </c>
      <c r="L45" s="109">
        <v>0</v>
      </c>
      <c r="M45" s="227">
        <f t="shared" si="0"/>
        <v>0</v>
      </c>
    </row>
    <row r="46" spans="2:13" ht="15.75" thickBot="1" x14ac:dyDescent="0.3">
      <c r="B46" s="79"/>
      <c r="C46" s="73" t="s">
        <v>76</v>
      </c>
      <c r="D46" s="74" t="s">
        <v>77</v>
      </c>
      <c r="E46" s="80"/>
      <c r="F46" s="81"/>
      <c r="G46" s="76"/>
      <c r="H46" s="96"/>
      <c r="I46" s="95"/>
      <c r="J46" s="97"/>
      <c r="K46" s="97"/>
      <c r="L46" s="230"/>
      <c r="M46" s="227">
        <f t="shared" si="0"/>
        <v>0</v>
      </c>
    </row>
    <row r="47" spans="2:13" ht="15.75" thickBot="1" x14ac:dyDescent="0.3">
      <c r="B47" s="83"/>
      <c r="C47" s="100"/>
      <c r="D47" s="36" t="s">
        <v>78</v>
      </c>
      <c r="E47" s="85"/>
      <c r="F47" s="109">
        <v>0</v>
      </c>
      <c r="G47" s="62"/>
      <c r="H47" s="120">
        <v>0</v>
      </c>
      <c r="I47" s="121" t="s">
        <v>30</v>
      </c>
      <c r="J47" s="52">
        <v>0</v>
      </c>
      <c r="K47" s="120">
        <v>0</v>
      </c>
      <c r="L47" s="109">
        <v>0</v>
      </c>
      <c r="M47" s="227">
        <f t="shared" si="0"/>
        <v>0</v>
      </c>
    </row>
    <row r="48" spans="2:13" ht="15.75" thickBot="1" x14ac:dyDescent="0.3">
      <c r="B48" s="79"/>
      <c r="C48" s="73" t="s">
        <v>79</v>
      </c>
      <c r="D48" s="74" t="s">
        <v>80</v>
      </c>
      <c r="E48" s="80"/>
      <c r="F48" s="122"/>
      <c r="G48" s="103"/>
      <c r="H48" s="123"/>
      <c r="I48" s="123"/>
      <c r="J48" s="118"/>
      <c r="K48" s="118"/>
      <c r="L48" s="104"/>
      <c r="M48" s="227">
        <f t="shared" si="0"/>
        <v>0</v>
      </c>
    </row>
    <row r="49" spans="2:13" ht="15.75" thickBot="1" x14ac:dyDescent="0.3">
      <c r="B49" s="83"/>
      <c r="C49" s="100"/>
      <c r="D49" s="36" t="s">
        <v>81</v>
      </c>
      <c r="E49" s="85"/>
      <c r="F49" s="109">
        <v>0</v>
      </c>
      <c r="G49" s="76"/>
      <c r="H49" s="124">
        <v>0</v>
      </c>
      <c r="I49" s="125">
        <v>0</v>
      </c>
      <c r="J49" s="52">
        <v>0</v>
      </c>
      <c r="K49" s="120">
        <v>0</v>
      </c>
      <c r="L49" s="109">
        <v>0</v>
      </c>
      <c r="M49" s="227">
        <f t="shared" si="0"/>
        <v>0</v>
      </c>
    </row>
    <row r="50" spans="2:13" ht="15.75" thickBot="1" x14ac:dyDescent="0.3">
      <c r="B50" s="73"/>
      <c r="C50" s="73" t="s">
        <v>82</v>
      </c>
      <c r="D50" s="74" t="s">
        <v>83</v>
      </c>
      <c r="E50" s="80"/>
      <c r="F50" s="81"/>
      <c r="G50" s="103"/>
      <c r="H50" s="126"/>
      <c r="I50" s="126"/>
      <c r="J50" s="118"/>
      <c r="K50" s="118"/>
      <c r="L50" s="104"/>
      <c r="M50" s="227">
        <f t="shared" si="0"/>
        <v>0</v>
      </c>
    </row>
    <row r="51" spans="2:13" ht="15.75" thickBot="1" x14ac:dyDescent="0.3">
      <c r="B51" s="100"/>
      <c r="C51" s="100"/>
      <c r="D51" s="90" t="s">
        <v>84</v>
      </c>
      <c r="E51" s="91"/>
      <c r="F51" s="109">
        <v>0</v>
      </c>
      <c r="G51" s="76"/>
      <c r="H51" s="120">
        <v>0</v>
      </c>
      <c r="I51" s="121" t="s">
        <v>30</v>
      </c>
      <c r="J51" s="52">
        <v>0</v>
      </c>
      <c r="K51" s="120">
        <v>0</v>
      </c>
      <c r="L51" s="109">
        <v>0</v>
      </c>
      <c r="M51" s="227">
        <f t="shared" si="0"/>
        <v>0</v>
      </c>
    </row>
    <row r="52" spans="2:13" ht="15.75" thickBot="1" x14ac:dyDescent="0.3">
      <c r="B52" s="73"/>
      <c r="C52" s="73" t="s">
        <v>85</v>
      </c>
      <c r="D52" s="74" t="s">
        <v>86</v>
      </c>
      <c r="E52" s="75"/>
      <c r="F52" s="81"/>
      <c r="G52" s="103"/>
      <c r="H52" s="127"/>
      <c r="I52" s="127"/>
      <c r="J52" s="128"/>
      <c r="K52" s="128"/>
      <c r="L52" s="247"/>
      <c r="M52" s="227">
        <f t="shared" si="0"/>
        <v>0</v>
      </c>
    </row>
    <row r="53" spans="2:13" ht="15.75" thickBot="1" x14ac:dyDescent="0.3">
      <c r="B53" s="100"/>
      <c r="C53" s="100"/>
      <c r="D53" s="90" t="s">
        <v>87</v>
      </c>
      <c r="E53" s="129"/>
      <c r="F53" s="109">
        <v>0</v>
      </c>
      <c r="G53" s="76"/>
      <c r="H53" s="120" t="s">
        <v>30</v>
      </c>
      <c r="I53" s="121" t="s">
        <v>30</v>
      </c>
      <c r="J53" s="52">
        <v>0</v>
      </c>
      <c r="K53" s="120">
        <v>0</v>
      </c>
      <c r="L53" s="109">
        <v>0</v>
      </c>
      <c r="M53" s="227">
        <f t="shared" si="0"/>
        <v>0</v>
      </c>
    </row>
    <row r="54" spans="2:13" ht="15.75" thickBot="1" x14ac:dyDescent="0.3">
      <c r="B54" s="79"/>
      <c r="C54" s="79" t="s">
        <v>88</v>
      </c>
      <c r="D54" s="74" t="s">
        <v>74</v>
      </c>
      <c r="E54" s="80"/>
      <c r="F54" s="81"/>
      <c r="G54" s="103"/>
      <c r="H54" s="127"/>
      <c r="I54" s="127"/>
      <c r="J54" s="130"/>
      <c r="K54" s="130"/>
      <c r="L54" s="240"/>
      <c r="M54" s="227">
        <f t="shared" si="0"/>
        <v>0</v>
      </c>
    </row>
    <row r="55" spans="2:13" ht="15.75" thickBot="1" x14ac:dyDescent="0.3">
      <c r="B55" s="83"/>
      <c r="C55" s="83"/>
      <c r="D55" s="36" t="s">
        <v>89</v>
      </c>
      <c r="E55" s="85"/>
      <c r="F55" s="109">
        <v>0</v>
      </c>
      <c r="G55" s="76"/>
      <c r="H55" s="120">
        <v>0</v>
      </c>
      <c r="I55" s="121" t="s">
        <v>30</v>
      </c>
      <c r="J55" s="52">
        <v>0</v>
      </c>
      <c r="K55" s="120">
        <v>0</v>
      </c>
      <c r="L55" s="109">
        <v>0</v>
      </c>
      <c r="M55" s="227">
        <f t="shared" si="0"/>
        <v>0</v>
      </c>
    </row>
    <row r="56" spans="2:13" ht="15.75" thickBot="1" x14ac:dyDescent="0.3">
      <c r="B56" s="79"/>
      <c r="C56" s="73" t="s">
        <v>90</v>
      </c>
      <c r="D56" s="80" t="s">
        <v>74</v>
      </c>
      <c r="E56" s="80"/>
      <c r="F56" s="81"/>
      <c r="G56" s="81"/>
      <c r="H56" s="127"/>
      <c r="I56" s="127"/>
      <c r="J56" s="130"/>
      <c r="K56" s="130"/>
      <c r="L56" s="240"/>
      <c r="M56" s="227">
        <f t="shared" si="0"/>
        <v>0</v>
      </c>
    </row>
    <row r="57" spans="2:13" ht="15.75" thickBot="1" x14ac:dyDescent="0.3">
      <c r="B57" s="83"/>
      <c r="C57" s="100"/>
      <c r="D57" s="91" t="s">
        <v>89</v>
      </c>
      <c r="E57" s="91"/>
      <c r="F57" s="109">
        <v>0</v>
      </c>
      <c r="G57" s="122"/>
      <c r="H57" s="120">
        <v>0</v>
      </c>
      <c r="I57" s="121" t="s">
        <v>30</v>
      </c>
      <c r="J57" s="52">
        <v>0</v>
      </c>
      <c r="K57" s="121">
        <v>0</v>
      </c>
      <c r="L57" s="151">
        <v>0</v>
      </c>
      <c r="M57" s="227">
        <f t="shared" si="0"/>
        <v>0</v>
      </c>
    </row>
    <row r="58" spans="2:13" ht="15.75" thickBot="1" x14ac:dyDescent="0.3">
      <c r="B58" s="27" t="s">
        <v>91</v>
      </c>
      <c r="C58" s="56"/>
      <c r="D58" s="28" t="s">
        <v>92</v>
      </c>
      <c r="E58" s="29"/>
      <c r="F58" s="131"/>
      <c r="G58" s="115" t="s">
        <v>49</v>
      </c>
      <c r="H58" s="132"/>
      <c r="I58" s="132"/>
      <c r="J58" s="133"/>
      <c r="K58" s="246"/>
      <c r="L58" s="246"/>
      <c r="M58" s="224">
        <f t="shared" si="0"/>
        <v>0</v>
      </c>
    </row>
    <row r="59" spans="2:13" ht="15.75" thickBot="1" x14ac:dyDescent="0.3">
      <c r="B59" s="100"/>
      <c r="C59" s="100" t="s">
        <v>93</v>
      </c>
      <c r="D59" s="90" t="s">
        <v>94</v>
      </c>
      <c r="E59" s="134"/>
      <c r="F59" s="135"/>
      <c r="G59" s="122"/>
      <c r="H59" s="136"/>
      <c r="I59" s="136"/>
      <c r="J59" s="130"/>
      <c r="K59" s="130"/>
      <c r="L59" s="240"/>
      <c r="M59" s="227">
        <f t="shared" si="0"/>
        <v>0</v>
      </c>
    </row>
    <row r="60" spans="2:13" ht="15.75" thickBot="1" x14ac:dyDescent="0.3">
      <c r="B60" s="100"/>
      <c r="C60" s="100"/>
      <c r="D60" s="36" t="s">
        <v>75</v>
      </c>
      <c r="E60" s="137"/>
      <c r="F60" s="138">
        <v>0</v>
      </c>
      <c r="G60" s="86"/>
      <c r="H60" s="120">
        <v>0</v>
      </c>
      <c r="I60" s="121" t="s">
        <v>30</v>
      </c>
      <c r="J60" s="52">
        <v>0</v>
      </c>
      <c r="K60" s="120">
        <v>0</v>
      </c>
      <c r="L60" s="109">
        <v>0</v>
      </c>
      <c r="M60" s="227">
        <f t="shared" si="0"/>
        <v>0</v>
      </c>
    </row>
    <row r="61" spans="2:13" ht="15.75" thickBot="1" x14ac:dyDescent="0.3">
      <c r="B61" s="79"/>
      <c r="C61" s="73" t="s">
        <v>95</v>
      </c>
      <c r="D61" s="80" t="s">
        <v>96</v>
      </c>
      <c r="E61" s="139"/>
      <c r="F61" s="140"/>
      <c r="G61" s="81"/>
      <c r="H61" s="127"/>
      <c r="I61" s="127"/>
      <c r="J61" s="141"/>
      <c r="K61" s="130"/>
      <c r="L61" s="240"/>
      <c r="M61" s="227">
        <f t="shared" si="0"/>
        <v>0</v>
      </c>
    </row>
    <row r="62" spans="2:13" ht="15.75" thickBot="1" x14ac:dyDescent="0.3">
      <c r="B62" s="83"/>
      <c r="C62" s="100"/>
      <c r="D62" s="91" t="s">
        <v>78</v>
      </c>
      <c r="E62" s="134"/>
      <c r="F62" s="138">
        <v>0</v>
      </c>
      <c r="G62" s="86"/>
      <c r="H62" s="120">
        <v>0</v>
      </c>
      <c r="I62" s="121">
        <v>0</v>
      </c>
      <c r="J62" s="52">
        <v>0</v>
      </c>
      <c r="K62" s="120">
        <v>0</v>
      </c>
      <c r="L62" s="109">
        <v>0</v>
      </c>
      <c r="M62" s="227">
        <f t="shared" si="0"/>
        <v>0</v>
      </c>
    </row>
    <row r="63" spans="2:13" ht="15.75" thickBot="1" x14ac:dyDescent="0.3">
      <c r="B63" s="73"/>
      <c r="C63" s="73" t="s">
        <v>97</v>
      </c>
      <c r="D63" s="74" t="s">
        <v>96</v>
      </c>
      <c r="E63" s="75"/>
      <c r="F63" s="103"/>
      <c r="G63" s="81"/>
      <c r="H63" s="127"/>
      <c r="I63" s="127"/>
      <c r="J63" s="141"/>
      <c r="K63" s="130"/>
      <c r="L63" s="240"/>
      <c r="M63" s="227">
        <f t="shared" si="0"/>
        <v>0</v>
      </c>
    </row>
    <row r="64" spans="2:13" ht="15.75" thickBot="1" x14ac:dyDescent="0.3">
      <c r="B64" s="35"/>
      <c r="C64" s="35"/>
      <c r="D64" s="36" t="s">
        <v>98</v>
      </c>
      <c r="E64" s="37"/>
      <c r="F64" s="120">
        <v>0</v>
      </c>
      <c r="G64" s="86"/>
      <c r="H64" s="120">
        <v>0</v>
      </c>
      <c r="I64" s="121">
        <v>0</v>
      </c>
      <c r="J64" s="52">
        <v>0</v>
      </c>
      <c r="K64" s="121">
        <v>0</v>
      </c>
      <c r="L64" s="109">
        <v>0</v>
      </c>
      <c r="M64" s="227">
        <f t="shared" si="0"/>
        <v>0</v>
      </c>
    </row>
    <row r="65" spans="2:13" ht="15.75" thickBot="1" x14ac:dyDescent="0.3">
      <c r="B65" s="84"/>
      <c r="C65" s="35" t="s">
        <v>99</v>
      </c>
      <c r="D65" s="74" t="s">
        <v>100</v>
      </c>
      <c r="E65" s="75"/>
      <c r="F65" s="103"/>
      <c r="G65" s="81"/>
      <c r="H65" s="127"/>
      <c r="I65" s="127"/>
      <c r="J65" s="141"/>
      <c r="K65" s="141"/>
      <c r="L65" s="240"/>
      <c r="M65" s="227">
        <f t="shared" si="0"/>
        <v>0</v>
      </c>
    </row>
    <row r="66" spans="2:13" ht="15.75" thickBot="1" x14ac:dyDescent="0.3">
      <c r="B66" s="83"/>
      <c r="C66" s="100"/>
      <c r="D66" s="36" t="s">
        <v>84</v>
      </c>
      <c r="E66" s="37"/>
      <c r="F66" s="120">
        <v>0</v>
      </c>
      <c r="G66" s="86"/>
      <c r="H66" s="120">
        <v>0</v>
      </c>
      <c r="I66" s="121">
        <v>0</v>
      </c>
      <c r="J66" s="52">
        <v>0</v>
      </c>
      <c r="K66" s="120">
        <v>0</v>
      </c>
      <c r="L66" s="109">
        <v>0</v>
      </c>
      <c r="M66" s="227">
        <f t="shared" si="0"/>
        <v>0</v>
      </c>
    </row>
    <row r="67" spans="2:13" ht="15.75" thickBot="1" x14ac:dyDescent="0.3">
      <c r="B67" s="79"/>
      <c r="C67" s="73" t="s">
        <v>101</v>
      </c>
      <c r="D67" s="80" t="s">
        <v>102</v>
      </c>
      <c r="E67" s="80"/>
      <c r="F67" s="81"/>
      <c r="G67" s="103"/>
      <c r="H67" s="127"/>
      <c r="I67" s="127"/>
      <c r="J67" s="141"/>
      <c r="K67" s="130"/>
      <c r="L67" s="240"/>
      <c r="M67" s="227">
        <f t="shared" si="0"/>
        <v>0</v>
      </c>
    </row>
    <row r="68" spans="2:13" ht="15.75" thickBot="1" x14ac:dyDescent="0.3">
      <c r="B68" s="83"/>
      <c r="C68" s="100"/>
      <c r="D68" s="85" t="s">
        <v>103</v>
      </c>
      <c r="E68" s="85"/>
      <c r="F68" s="109">
        <v>0</v>
      </c>
      <c r="G68" s="62"/>
      <c r="H68" s="120">
        <v>0</v>
      </c>
      <c r="I68" s="121">
        <v>0</v>
      </c>
      <c r="J68" s="52">
        <v>0</v>
      </c>
      <c r="K68" s="120">
        <v>0</v>
      </c>
      <c r="L68" s="109">
        <v>0</v>
      </c>
      <c r="M68" s="227">
        <f t="shared" si="0"/>
        <v>0</v>
      </c>
    </row>
    <row r="69" spans="2:13" ht="15.75" thickBot="1" x14ac:dyDescent="0.3">
      <c r="B69" s="73"/>
      <c r="C69" s="142" t="s">
        <v>104</v>
      </c>
      <c r="D69" s="80" t="s">
        <v>94</v>
      </c>
      <c r="E69" s="80"/>
      <c r="F69" s="81"/>
      <c r="G69" s="103"/>
      <c r="H69" s="127"/>
      <c r="I69" s="127"/>
      <c r="J69" s="141"/>
      <c r="K69" s="130"/>
      <c r="L69" s="240"/>
      <c r="M69" s="227">
        <f t="shared" si="0"/>
        <v>0</v>
      </c>
    </row>
    <row r="70" spans="2:13" ht="15.75" thickBot="1" x14ac:dyDescent="0.3">
      <c r="B70" s="100"/>
      <c r="C70" s="89"/>
      <c r="D70" s="85" t="s">
        <v>89</v>
      </c>
      <c r="E70" s="85"/>
      <c r="F70" s="109">
        <v>0</v>
      </c>
      <c r="G70" s="62"/>
      <c r="H70" s="120">
        <v>0</v>
      </c>
      <c r="I70" s="121">
        <v>0</v>
      </c>
      <c r="J70" s="52">
        <v>0</v>
      </c>
      <c r="K70" s="120">
        <v>0</v>
      </c>
      <c r="L70" s="109">
        <v>0</v>
      </c>
      <c r="M70" s="227">
        <f t="shared" si="0"/>
        <v>0</v>
      </c>
    </row>
    <row r="71" spans="2:13" ht="15.75" thickBot="1" x14ac:dyDescent="0.3">
      <c r="B71" s="79"/>
      <c r="C71" s="73" t="s">
        <v>105</v>
      </c>
      <c r="D71" s="80" t="s">
        <v>106</v>
      </c>
      <c r="E71" s="80"/>
      <c r="F71" s="81"/>
      <c r="G71" s="81"/>
      <c r="H71" s="127"/>
      <c r="I71" s="127"/>
      <c r="J71" s="141"/>
      <c r="K71" s="130"/>
      <c r="L71" s="240"/>
      <c r="M71" s="227">
        <f t="shared" si="0"/>
        <v>0</v>
      </c>
    </row>
    <row r="72" spans="2:13" ht="15.75" thickBot="1" x14ac:dyDescent="0.3">
      <c r="B72" s="84"/>
      <c r="C72" s="35"/>
      <c r="D72" s="91" t="s">
        <v>107</v>
      </c>
      <c r="E72" s="91"/>
      <c r="F72" s="70">
        <v>0</v>
      </c>
      <c r="G72" s="122"/>
      <c r="H72" s="120">
        <v>0</v>
      </c>
      <c r="I72" s="121">
        <v>0</v>
      </c>
      <c r="J72" s="52">
        <v>0</v>
      </c>
      <c r="K72" s="121">
        <v>0</v>
      </c>
      <c r="L72" s="151">
        <v>0</v>
      </c>
      <c r="M72" s="227">
        <f t="shared" si="0"/>
        <v>0</v>
      </c>
    </row>
    <row r="73" spans="2:13" ht="15.75" thickBot="1" x14ac:dyDescent="0.3">
      <c r="B73" s="27" t="s">
        <v>108</v>
      </c>
      <c r="C73" s="84"/>
      <c r="D73" s="143" t="s">
        <v>109</v>
      </c>
      <c r="E73" s="144"/>
      <c r="F73" s="30">
        <v>6056822</v>
      </c>
      <c r="G73" s="31" t="s">
        <v>49</v>
      </c>
      <c r="H73" s="132"/>
      <c r="I73" s="132"/>
      <c r="J73" s="145">
        <f>+J74</f>
        <v>238260.03</v>
      </c>
      <c r="K73" s="245"/>
      <c r="L73" s="245">
        <f>+L82</f>
        <v>116820</v>
      </c>
      <c r="M73" s="224">
        <f t="shared" si="0"/>
        <v>355080.03</v>
      </c>
    </row>
    <row r="74" spans="2:13" ht="15.75" thickBot="1" x14ac:dyDescent="0.3">
      <c r="B74" s="35"/>
      <c r="C74" s="35" t="s">
        <v>110</v>
      </c>
      <c r="D74" s="90" t="s">
        <v>111</v>
      </c>
      <c r="E74" s="129"/>
      <c r="F74" s="104">
        <v>2828789</v>
      </c>
      <c r="G74" s="76"/>
      <c r="H74" s="121">
        <v>0</v>
      </c>
      <c r="I74" s="146">
        <v>0</v>
      </c>
      <c r="J74" s="130">
        <v>238260.03</v>
      </c>
      <c r="K74" s="130"/>
      <c r="L74" s="240"/>
      <c r="M74" s="224">
        <f t="shared" si="0"/>
        <v>238260.03</v>
      </c>
    </row>
    <row r="75" spans="2:13" ht="15.75" thickBot="1" x14ac:dyDescent="0.3">
      <c r="B75" s="100"/>
      <c r="C75" s="83" t="s">
        <v>112</v>
      </c>
      <c r="D75" s="74" t="s">
        <v>113</v>
      </c>
      <c r="E75" s="80"/>
      <c r="F75" s="147"/>
      <c r="G75" s="106"/>
      <c r="H75" s="146"/>
      <c r="I75" s="146"/>
      <c r="J75" s="141"/>
      <c r="K75" s="141"/>
      <c r="L75" s="243"/>
      <c r="M75" s="227">
        <f t="shared" si="0"/>
        <v>0</v>
      </c>
    </row>
    <row r="76" spans="2:13" ht="15.75" thickBot="1" x14ac:dyDescent="0.3">
      <c r="B76" s="100"/>
      <c r="C76" s="148"/>
      <c r="D76" s="36" t="s">
        <v>114</v>
      </c>
      <c r="E76" s="85"/>
      <c r="F76" s="61">
        <v>220272</v>
      </c>
      <c r="G76" s="108"/>
      <c r="H76" s="120">
        <v>0</v>
      </c>
      <c r="I76" s="121">
        <v>0</v>
      </c>
      <c r="J76" s="52">
        <v>0</v>
      </c>
      <c r="K76" s="120">
        <v>0</v>
      </c>
      <c r="L76" s="151">
        <v>0</v>
      </c>
      <c r="M76" s="227">
        <f t="shared" si="0"/>
        <v>0</v>
      </c>
    </row>
    <row r="77" spans="2:13" ht="15.75" thickBot="1" x14ac:dyDescent="0.3">
      <c r="B77" s="73"/>
      <c r="C77" s="142" t="s">
        <v>115</v>
      </c>
      <c r="D77" s="91" t="s">
        <v>116</v>
      </c>
      <c r="E77" s="91"/>
      <c r="F77" s="122"/>
      <c r="G77" s="76"/>
      <c r="H77" s="136"/>
      <c r="I77" s="127"/>
      <c r="J77" s="130"/>
      <c r="K77" s="130"/>
      <c r="L77" s="243"/>
      <c r="M77" s="227">
        <f t="shared" ref="M77:M120" si="1">+L77+K77+J77+I77+H77</f>
        <v>0</v>
      </c>
    </row>
    <row r="78" spans="2:13" ht="15.75" thickBot="1" x14ac:dyDescent="0.3">
      <c r="B78" s="100"/>
      <c r="C78" s="89"/>
      <c r="D78" s="91" t="s">
        <v>117</v>
      </c>
      <c r="E78" s="91"/>
      <c r="F78" s="70">
        <v>0</v>
      </c>
      <c r="G78" s="76"/>
      <c r="H78" s="120">
        <v>0</v>
      </c>
      <c r="I78" s="121">
        <v>0</v>
      </c>
      <c r="J78" s="52">
        <v>0</v>
      </c>
      <c r="K78" s="120">
        <v>0</v>
      </c>
      <c r="L78" s="151">
        <v>0</v>
      </c>
      <c r="M78" s="227">
        <f t="shared" si="1"/>
        <v>0</v>
      </c>
    </row>
    <row r="79" spans="2:13" ht="15.75" thickBot="1" x14ac:dyDescent="0.3">
      <c r="B79" s="73"/>
      <c r="C79" s="73" t="s">
        <v>118</v>
      </c>
      <c r="D79" s="74" t="s">
        <v>119</v>
      </c>
      <c r="E79" s="80"/>
      <c r="F79" s="81"/>
      <c r="G79" s="103"/>
      <c r="H79" s="127"/>
      <c r="I79" s="127"/>
      <c r="J79" s="130"/>
      <c r="K79" s="130"/>
      <c r="L79" s="243"/>
      <c r="M79" s="227">
        <f t="shared" si="1"/>
        <v>0</v>
      </c>
    </row>
    <row r="80" spans="2:13" ht="15.75" thickBot="1" x14ac:dyDescent="0.3">
      <c r="B80" s="100"/>
      <c r="C80" s="100"/>
      <c r="D80" s="90" t="s">
        <v>120</v>
      </c>
      <c r="E80" s="91"/>
      <c r="F80" s="104">
        <v>2000000</v>
      </c>
      <c r="G80" s="76"/>
      <c r="H80" s="121">
        <v>0</v>
      </c>
      <c r="I80" s="121">
        <v>0</v>
      </c>
      <c r="J80" s="52">
        <v>0</v>
      </c>
      <c r="K80" s="120">
        <v>0</v>
      </c>
      <c r="L80" s="109">
        <v>0</v>
      </c>
      <c r="M80" s="227">
        <f t="shared" si="1"/>
        <v>0</v>
      </c>
    </row>
    <row r="81" spans="2:13" ht="15.75" thickBot="1" x14ac:dyDescent="0.3">
      <c r="B81" s="73"/>
      <c r="C81" s="142" t="s">
        <v>121</v>
      </c>
      <c r="D81" s="80" t="s">
        <v>122</v>
      </c>
      <c r="E81" s="80"/>
      <c r="F81" s="105"/>
      <c r="G81" s="106"/>
      <c r="H81" s="146"/>
      <c r="I81" s="146"/>
      <c r="J81" s="130"/>
      <c r="K81" s="130"/>
      <c r="L81" s="240"/>
      <c r="M81" s="224">
        <f t="shared" si="1"/>
        <v>0</v>
      </c>
    </row>
    <row r="82" spans="2:13" ht="15.75" thickBot="1" x14ac:dyDescent="0.3">
      <c r="B82" s="35"/>
      <c r="C82" s="149"/>
      <c r="D82" s="85" t="s">
        <v>123</v>
      </c>
      <c r="E82" s="85"/>
      <c r="F82" s="107">
        <v>567400</v>
      </c>
      <c r="G82" s="108"/>
      <c r="H82" s="120">
        <v>0</v>
      </c>
      <c r="I82" s="120">
        <v>0</v>
      </c>
      <c r="J82" s="52">
        <v>0</v>
      </c>
      <c r="K82" s="120">
        <v>0</v>
      </c>
      <c r="L82" s="262">
        <v>116820</v>
      </c>
      <c r="M82" s="224">
        <f t="shared" si="1"/>
        <v>116820</v>
      </c>
    </row>
    <row r="83" spans="2:13" ht="15.75" thickBot="1" x14ac:dyDescent="0.3">
      <c r="B83" s="35"/>
      <c r="C83" s="35" t="s">
        <v>124</v>
      </c>
      <c r="D83" s="36" t="s">
        <v>125</v>
      </c>
      <c r="E83" s="37"/>
      <c r="F83" s="107">
        <v>240000</v>
      </c>
      <c r="G83" s="150"/>
      <c r="H83" s="120">
        <v>0</v>
      </c>
      <c r="I83" s="121">
        <v>0</v>
      </c>
      <c r="J83" s="52">
        <v>0</v>
      </c>
      <c r="K83" s="121">
        <v>0</v>
      </c>
      <c r="L83" s="146">
        <v>0</v>
      </c>
      <c r="M83" s="224">
        <f t="shared" si="1"/>
        <v>0</v>
      </c>
    </row>
    <row r="84" spans="2:13" ht="15.75" thickBot="1" x14ac:dyDescent="0.3">
      <c r="B84" s="35"/>
      <c r="C84" s="35" t="s">
        <v>126</v>
      </c>
      <c r="D84" s="36" t="s">
        <v>127</v>
      </c>
      <c r="E84" s="37"/>
      <c r="F84" s="107">
        <v>129900</v>
      </c>
      <c r="G84" s="150"/>
      <c r="H84" s="120">
        <v>0</v>
      </c>
      <c r="I84" s="146">
        <v>0</v>
      </c>
      <c r="J84" s="52">
        <v>0</v>
      </c>
      <c r="K84" s="146">
        <v>0</v>
      </c>
      <c r="L84" s="146">
        <v>0</v>
      </c>
      <c r="M84" s="224">
        <f t="shared" si="1"/>
        <v>0</v>
      </c>
    </row>
    <row r="85" spans="2:13" ht="15.75" thickBot="1" x14ac:dyDescent="0.3">
      <c r="B85" s="43"/>
      <c r="C85" s="43" t="s">
        <v>128</v>
      </c>
      <c r="D85" s="90" t="s">
        <v>129</v>
      </c>
      <c r="E85" s="129"/>
      <c r="F85" s="107">
        <v>42470</v>
      </c>
      <c r="G85" s="150"/>
      <c r="H85" s="120">
        <v>0</v>
      </c>
      <c r="I85" s="146">
        <v>0</v>
      </c>
      <c r="J85" s="52">
        <v>0</v>
      </c>
      <c r="K85" s="146">
        <v>0</v>
      </c>
      <c r="L85" s="146">
        <v>0</v>
      </c>
      <c r="M85" s="224">
        <f t="shared" si="1"/>
        <v>0</v>
      </c>
    </row>
    <row r="86" spans="2:13" ht="15.75" thickBot="1" x14ac:dyDescent="0.3">
      <c r="B86" s="73"/>
      <c r="C86" s="142" t="s">
        <v>130</v>
      </c>
      <c r="D86" s="80" t="s">
        <v>131</v>
      </c>
      <c r="E86" s="80"/>
      <c r="F86" s="81"/>
      <c r="G86" s="103"/>
      <c r="H86" s="127"/>
      <c r="I86" s="127"/>
      <c r="J86" s="141"/>
      <c r="K86" s="243"/>
      <c r="L86" s="243"/>
      <c r="M86" s="224">
        <f t="shared" si="1"/>
        <v>0</v>
      </c>
    </row>
    <row r="87" spans="2:13" ht="15.75" thickBot="1" x14ac:dyDescent="0.3">
      <c r="B87" s="100"/>
      <c r="C87" s="89"/>
      <c r="D87" s="91" t="s">
        <v>132</v>
      </c>
      <c r="E87" s="91"/>
      <c r="F87" s="104">
        <v>28000</v>
      </c>
      <c r="G87" s="76"/>
      <c r="H87" s="120">
        <v>0</v>
      </c>
      <c r="I87" s="121">
        <v>0</v>
      </c>
      <c r="J87" s="52">
        <v>0</v>
      </c>
      <c r="K87" s="151">
        <v>0</v>
      </c>
      <c r="L87" s="151"/>
      <c r="M87" s="224">
        <f t="shared" si="1"/>
        <v>0</v>
      </c>
    </row>
    <row r="88" spans="2:13" ht="15.75" thickBot="1" x14ac:dyDescent="0.3">
      <c r="B88" s="27" t="s">
        <v>133</v>
      </c>
      <c r="C88" s="56"/>
      <c r="D88" s="28" t="s">
        <v>134</v>
      </c>
      <c r="E88" s="144"/>
      <c r="F88" s="30"/>
      <c r="G88" s="31" t="s">
        <v>49</v>
      </c>
      <c r="H88" s="132"/>
      <c r="I88" s="132"/>
      <c r="J88" s="133"/>
      <c r="K88" s="245">
        <f>+K89</f>
        <v>18377564.32</v>
      </c>
      <c r="L88" s="245">
        <f>+L89</f>
        <v>1291910.94</v>
      </c>
      <c r="M88" s="224">
        <f t="shared" si="1"/>
        <v>19669475.260000002</v>
      </c>
    </row>
    <row r="89" spans="2:13" ht="15.75" thickBot="1" x14ac:dyDescent="0.3">
      <c r="B89" s="35"/>
      <c r="C89" s="35" t="s">
        <v>135</v>
      </c>
      <c r="D89" s="36" t="s">
        <v>136</v>
      </c>
      <c r="E89" s="37"/>
      <c r="F89" s="109">
        <v>0</v>
      </c>
      <c r="G89" s="62"/>
      <c r="H89" s="120">
        <v>0</v>
      </c>
      <c r="I89" s="52">
        <v>0</v>
      </c>
      <c r="J89" s="52">
        <v>0</v>
      </c>
      <c r="K89" s="107">
        <v>18377564.32</v>
      </c>
      <c r="L89" s="61">
        <v>1291910.94</v>
      </c>
      <c r="M89" s="263">
        <f t="shared" si="1"/>
        <v>19669475.260000002</v>
      </c>
    </row>
    <row r="90" spans="2:13" ht="15.75" thickBot="1" x14ac:dyDescent="0.3">
      <c r="B90" s="35"/>
      <c r="C90" s="35" t="s">
        <v>137</v>
      </c>
      <c r="D90" s="36" t="s">
        <v>138</v>
      </c>
      <c r="E90" s="37"/>
      <c r="F90" s="70">
        <v>0</v>
      </c>
      <c r="G90" s="62"/>
      <c r="H90" s="120">
        <v>0</v>
      </c>
      <c r="I90" s="146">
        <v>0</v>
      </c>
      <c r="J90" s="52">
        <v>0</v>
      </c>
      <c r="K90" s="146">
        <v>0</v>
      </c>
      <c r="L90" s="146">
        <v>0</v>
      </c>
      <c r="M90" s="224">
        <f t="shared" si="1"/>
        <v>0</v>
      </c>
    </row>
    <row r="91" spans="2:13" ht="15.75" thickBot="1" x14ac:dyDescent="0.3">
      <c r="B91" s="100"/>
      <c r="C91" s="100" t="s">
        <v>139</v>
      </c>
      <c r="D91" s="90" t="s">
        <v>140</v>
      </c>
      <c r="E91" s="129"/>
      <c r="F91" s="151">
        <v>0</v>
      </c>
      <c r="G91" s="76"/>
      <c r="H91" s="121">
        <v>0</v>
      </c>
      <c r="I91" s="146">
        <v>0</v>
      </c>
      <c r="J91" s="87">
        <v>0</v>
      </c>
      <c r="K91" s="146">
        <v>0</v>
      </c>
      <c r="L91" s="146">
        <v>0</v>
      </c>
      <c r="M91" s="224">
        <f t="shared" si="1"/>
        <v>0</v>
      </c>
    </row>
    <row r="92" spans="2:13" ht="15.75" thickBot="1" x14ac:dyDescent="0.3">
      <c r="B92" s="79"/>
      <c r="C92" s="73" t="s">
        <v>141</v>
      </c>
      <c r="D92" s="74" t="s">
        <v>67</v>
      </c>
      <c r="E92" s="80"/>
      <c r="F92" s="106"/>
      <c r="G92" s="106"/>
      <c r="H92" s="127"/>
      <c r="I92" s="127"/>
      <c r="J92" s="141"/>
      <c r="K92" s="141"/>
      <c r="L92" s="243"/>
      <c r="M92" s="227">
        <f t="shared" si="1"/>
        <v>0</v>
      </c>
    </row>
    <row r="93" spans="2:13" ht="15.75" thickBot="1" x14ac:dyDescent="0.3">
      <c r="B93" s="83"/>
      <c r="C93" s="100"/>
      <c r="D93" s="90" t="s">
        <v>142</v>
      </c>
      <c r="E93" s="91"/>
      <c r="F93" s="121">
        <v>0</v>
      </c>
      <c r="G93" s="119"/>
      <c r="H93" s="121">
        <v>0</v>
      </c>
      <c r="I93" s="121">
        <v>0</v>
      </c>
      <c r="J93" s="87">
        <v>0</v>
      </c>
      <c r="K93" s="121">
        <v>0</v>
      </c>
      <c r="L93" s="151">
        <v>0</v>
      </c>
      <c r="M93" s="227">
        <f t="shared" si="1"/>
        <v>0</v>
      </c>
    </row>
    <row r="94" spans="2:13" ht="15.75" thickBot="1" x14ac:dyDescent="0.3">
      <c r="B94" s="83"/>
      <c r="C94" s="100"/>
      <c r="D94" s="90" t="s">
        <v>143</v>
      </c>
      <c r="E94" s="91"/>
      <c r="F94" s="121"/>
      <c r="G94" s="119"/>
      <c r="H94" s="121"/>
      <c r="I94" s="121"/>
      <c r="J94" s="130"/>
      <c r="K94" s="130"/>
      <c r="L94" s="240"/>
      <c r="M94" s="227">
        <f t="shared" si="1"/>
        <v>0</v>
      </c>
    </row>
    <row r="95" spans="2:13" ht="15.75" thickBot="1" x14ac:dyDescent="0.3">
      <c r="B95" s="152" t="s">
        <v>144</v>
      </c>
      <c r="C95" s="153"/>
      <c r="D95" s="154" t="s">
        <v>145</v>
      </c>
      <c r="E95" s="155"/>
      <c r="F95" s="156"/>
      <c r="G95" s="157"/>
      <c r="H95" s="158"/>
      <c r="I95" s="158"/>
      <c r="J95" s="244"/>
      <c r="K95" s="244"/>
      <c r="L95" s="244"/>
      <c r="M95" s="224">
        <f t="shared" si="1"/>
        <v>0</v>
      </c>
    </row>
    <row r="96" spans="2:13" ht="15.75" thickBot="1" x14ac:dyDescent="0.3">
      <c r="B96" s="159"/>
      <c r="C96" s="159"/>
      <c r="D96" s="160" t="s">
        <v>146</v>
      </c>
      <c r="E96" s="161"/>
      <c r="F96" s="162"/>
      <c r="G96" s="163" t="s">
        <v>49</v>
      </c>
      <c r="H96" s="164"/>
      <c r="I96" s="164"/>
      <c r="J96" s="238"/>
      <c r="K96" s="238"/>
      <c r="L96" s="238"/>
      <c r="M96" s="224">
        <f t="shared" si="1"/>
        <v>0</v>
      </c>
    </row>
    <row r="97" spans="2:13" ht="15.75" thickBot="1" x14ac:dyDescent="0.3">
      <c r="B97" s="100"/>
      <c r="C97" s="100" t="s">
        <v>147</v>
      </c>
      <c r="D97" s="90" t="s">
        <v>148</v>
      </c>
      <c r="E97" s="129"/>
      <c r="F97" s="109">
        <v>0</v>
      </c>
      <c r="G97" s="109">
        <v>0</v>
      </c>
      <c r="H97" s="146" t="s">
        <v>30</v>
      </c>
      <c r="I97" s="146">
        <v>0</v>
      </c>
      <c r="J97" s="52">
        <v>0</v>
      </c>
      <c r="K97" s="146">
        <v>0</v>
      </c>
      <c r="L97" s="146">
        <v>0</v>
      </c>
      <c r="M97" s="224">
        <f t="shared" si="1"/>
        <v>0</v>
      </c>
    </row>
    <row r="98" spans="2:13" ht="15.75" thickBot="1" x14ac:dyDescent="0.3">
      <c r="B98" s="79"/>
      <c r="C98" s="79" t="s">
        <v>149</v>
      </c>
      <c r="D98" s="74" t="s">
        <v>150</v>
      </c>
      <c r="E98" s="80"/>
      <c r="F98" s="81"/>
      <c r="G98" s="103"/>
      <c r="H98" s="165"/>
      <c r="I98" s="127"/>
      <c r="J98" s="141"/>
      <c r="K98" s="141"/>
      <c r="L98" s="260"/>
      <c r="M98" s="224">
        <f t="shared" si="1"/>
        <v>0</v>
      </c>
    </row>
    <row r="99" spans="2:13" ht="15.75" thickBot="1" x14ac:dyDescent="0.3">
      <c r="B99" s="84"/>
      <c r="C99" s="83"/>
      <c r="D99" s="90" t="s">
        <v>151</v>
      </c>
      <c r="E99" s="91"/>
      <c r="F99" s="151">
        <v>0</v>
      </c>
      <c r="G99" s="151">
        <v>0</v>
      </c>
      <c r="H99" s="121">
        <v>0</v>
      </c>
      <c r="I99" s="121">
        <v>0</v>
      </c>
      <c r="J99" s="52">
        <v>0</v>
      </c>
      <c r="K99" s="146">
        <v>0</v>
      </c>
      <c r="L99" s="146">
        <v>0</v>
      </c>
      <c r="M99" s="224">
        <f t="shared" si="1"/>
        <v>0</v>
      </c>
    </row>
    <row r="100" spans="2:13" ht="15.75" thickBot="1" x14ac:dyDescent="0.3">
      <c r="B100" s="27" t="s">
        <v>152</v>
      </c>
      <c r="C100" s="56"/>
      <c r="D100" s="28" t="s">
        <v>153</v>
      </c>
      <c r="E100" s="29"/>
      <c r="F100" s="131"/>
      <c r="G100" s="131"/>
      <c r="H100" s="132"/>
      <c r="I100" s="132"/>
      <c r="J100" s="133"/>
      <c r="K100" s="133"/>
      <c r="L100" s="246"/>
      <c r="M100" s="224">
        <f t="shared" si="1"/>
        <v>0</v>
      </c>
    </row>
    <row r="101" spans="2:13" ht="15.75" thickBot="1" x14ac:dyDescent="0.3">
      <c r="B101" s="35"/>
      <c r="C101" s="35" t="s">
        <v>154</v>
      </c>
      <c r="D101" s="36" t="s">
        <v>155</v>
      </c>
      <c r="E101" s="37"/>
      <c r="F101" s="109">
        <v>0</v>
      </c>
      <c r="G101" s="109">
        <v>0</v>
      </c>
      <c r="H101" s="120">
        <v>0</v>
      </c>
      <c r="I101" s="120"/>
      <c r="J101" s="52">
        <v>0</v>
      </c>
      <c r="K101" s="146">
        <v>0</v>
      </c>
      <c r="L101" s="146">
        <v>0</v>
      </c>
      <c r="M101" s="224">
        <f t="shared" si="1"/>
        <v>0</v>
      </c>
    </row>
    <row r="102" spans="2:13" ht="15.75" thickBot="1" x14ac:dyDescent="0.3">
      <c r="B102" s="100"/>
      <c r="C102" s="100" t="s">
        <v>156</v>
      </c>
      <c r="D102" s="90" t="s">
        <v>157</v>
      </c>
      <c r="E102" s="129"/>
      <c r="F102" s="109">
        <v>0</v>
      </c>
      <c r="G102" s="109">
        <v>0</v>
      </c>
      <c r="H102" s="120">
        <v>0</v>
      </c>
      <c r="I102" s="146">
        <v>0</v>
      </c>
      <c r="J102" s="52">
        <v>0</v>
      </c>
      <c r="K102" s="146">
        <v>0</v>
      </c>
      <c r="L102" s="146">
        <v>0</v>
      </c>
      <c r="M102" s="224">
        <f t="shared" si="1"/>
        <v>0</v>
      </c>
    </row>
    <row r="103" spans="2:13" ht="15.75" thickBot="1" x14ac:dyDescent="0.3">
      <c r="B103" s="73"/>
      <c r="C103" s="142" t="s">
        <v>158</v>
      </c>
      <c r="D103" s="80" t="s">
        <v>159</v>
      </c>
      <c r="E103" s="166"/>
      <c r="F103" s="81"/>
      <c r="G103" s="103"/>
      <c r="H103" s="127"/>
      <c r="I103" s="127"/>
      <c r="J103" s="141"/>
      <c r="K103" s="141"/>
      <c r="L103" s="243"/>
      <c r="M103" s="227">
        <f t="shared" si="1"/>
        <v>0</v>
      </c>
    </row>
    <row r="104" spans="2:13" ht="15.75" thickBot="1" x14ac:dyDescent="0.3">
      <c r="B104" s="100"/>
      <c r="C104" s="89"/>
      <c r="D104" s="91" t="s">
        <v>160</v>
      </c>
      <c r="E104" s="91"/>
      <c r="F104" s="109">
        <v>0</v>
      </c>
      <c r="G104" s="167">
        <v>0</v>
      </c>
      <c r="H104" s="120">
        <v>0</v>
      </c>
      <c r="I104" s="120">
        <v>0</v>
      </c>
      <c r="J104" s="52">
        <v>0</v>
      </c>
      <c r="K104" s="121">
        <v>0</v>
      </c>
      <c r="L104" s="151">
        <v>0</v>
      </c>
      <c r="M104" s="227">
        <f t="shared" si="1"/>
        <v>0</v>
      </c>
    </row>
    <row r="105" spans="2:13" ht="15.75" thickBot="1" x14ac:dyDescent="0.3">
      <c r="B105" s="270" t="s">
        <v>161</v>
      </c>
      <c r="C105" s="271"/>
      <c r="D105" s="271"/>
      <c r="E105" s="272"/>
      <c r="F105" s="168">
        <f>+F73+F30+F18+F12</f>
        <v>221099141</v>
      </c>
      <c r="G105" s="169" t="s">
        <v>49</v>
      </c>
      <c r="H105" s="170">
        <f>+H18+H12</f>
        <v>12471387.77</v>
      </c>
      <c r="I105" s="171">
        <v>13691968.51</v>
      </c>
      <c r="J105" s="172">
        <f>+J73+J30+J18+J12</f>
        <v>20588712.600000001</v>
      </c>
      <c r="K105" s="225">
        <f>+K88+K18+K12</f>
        <v>33764573.890000001</v>
      </c>
      <c r="L105" s="225">
        <f>+L88+L73+L30+L18+L12</f>
        <v>15950449.85</v>
      </c>
      <c r="M105" s="226">
        <f t="shared" si="1"/>
        <v>96467092.620000005</v>
      </c>
    </row>
    <row r="106" spans="2:13" ht="15.75" thickBot="1" x14ac:dyDescent="0.3">
      <c r="B106" s="173" t="s">
        <v>162</v>
      </c>
      <c r="C106" s="173"/>
      <c r="D106" s="173"/>
      <c r="E106" s="173"/>
      <c r="F106" s="174"/>
      <c r="G106" s="174"/>
      <c r="H106" s="175"/>
      <c r="I106" s="176"/>
      <c r="J106" s="241"/>
      <c r="K106" s="241"/>
      <c r="L106" s="249"/>
      <c r="M106" s="224">
        <f t="shared" si="1"/>
        <v>0</v>
      </c>
    </row>
    <row r="107" spans="2:13" ht="15.75" thickBot="1" x14ac:dyDescent="0.3">
      <c r="B107" s="178">
        <v>4.0999999999999996</v>
      </c>
      <c r="C107" s="178"/>
      <c r="D107" s="179" t="s">
        <v>163</v>
      </c>
      <c r="E107" s="180"/>
      <c r="F107" s="181"/>
      <c r="G107" s="181"/>
      <c r="H107" s="182"/>
      <c r="I107" s="182"/>
      <c r="J107" s="242"/>
      <c r="K107" s="242"/>
      <c r="L107" s="242"/>
      <c r="M107" s="224">
        <f t="shared" si="1"/>
        <v>0</v>
      </c>
    </row>
    <row r="108" spans="2:13" ht="15.75" thickBot="1" x14ac:dyDescent="0.3">
      <c r="B108" s="183"/>
      <c r="C108" s="183" t="s">
        <v>164</v>
      </c>
      <c r="D108" s="184" t="s">
        <v>163</v>
      </c>
      <c r="E108" s="185"/>
      <c r="F108" s="109">
        <v>0</v>
      </c>
      <c r="G108" s="121">
        <v>0</v>
      </c>
      <c r="H108" s="121">
        <v>0</v>
      </c>
      <c r="I108" s="146">
        <v>0</v>
      </c>
      <c r="J108" s="87">
        <v>0</v>
      </c>
      <c r="K108" s="151">
        <v>0</v>
      </c>
      <c r="L108" s="146">
        <v>0</v>
      </c>
      <c r="M108" s="224">
        <f t="shared" si="1"/>
        <v>0</v>
      </c>
    </row>
    <row r="109" spans="2:13" ht="15.75" thickBot="1" x14ac:dyDescent="0.3">
      <c r="B109" s="186"/>
      <c r="C109" s="186"/>
      <c r="D109" s="187" t="s">
        <v>165</v>
      </c>
      <c r="E109" s="188"/>
      <c r="F109" s="121"/>
      <c r="G109" s="121"/>
      <c r="H109" s="121"/>
      <c r="I109" s="121"/>
      <c r="J109" s="237"/>
      <c r="K109" s="236"/>
      <c r="L109" s="236"/>
      <c r="M109" s="224">
        <f t="shared" si="1"/>
        <v>0</v>
      </c>
    </row>
    <row r="110" spans="2:13" ht="15.75" thickBot="1" x14ac:dyDescent="0.3">
      <c r="B110" s="183"/>
      <c r="C110" s="190" t="s">
        <v>166</v>
      </c>
      <c r="D110" s="184" t="s">
        <v>167</v>
      </c>
      <c r="E110" s="185"/>
      <c r="F110" s="191">
        <v>0</v>
      </c>
      <c r="G110" s="146">
        <v>0</v>
      </c>
      <c r="H110" s="146">
        <v>0</v>
      </c>
      <c r="I110" s="146">
        <v>0</v>
      </c>
      <c r="J110" s="87">
        <v>0</v>
      </c>
      <c r="K110" s="151">
        <v>0</v>
      </c>
      <c r="L110" s="146">
        <v>0</v>
      </c>
      <c r="M110" s="224">
        <f t="shared" si="1"/>
        <v>0</v>
      </c>
    </row>
    <row r="111" spans="2:13" ht="15.75" thickBot="1" x14ac:dyDescent="0.3">
      <c r="B111" s="192"/>
      <c r="C111" s="193"/>
      <c r="D111" s="194" t="s">
        <v>165</v>
      </c>
      <c r="E111" s="195"/>
      <c r="F111" s="196"/>
      <c r="G111" s="120"/>
      <c r="H111" s="120"/>
      <c r="I111" s="120"/>
      <c r="J111" s="237"/>
      <c r="K111" s="236"/>
      <c r="L111" s="236"/>
      <c r="M111" s="224">
        <f t="shared" si="1"/>
        <v>0</v>
      </c>
    </row>
    <row r="112" spans="2:13" ht="15.75" thickBot="1" x14ac:dyDescent="0.3">
      <c r="B112" s="197">
        <v>4.2</v>
      </c>
      <c r="C112" s="197"/>
      <c r="D112" s="192" t="s">
        <v>168</v>
      </c>
      <c r="E112" s="198"/>
      <c r="F112" s="199"/>
      <c r="G112" s="200"/>
      <c r="H112" s="201"/>
      <c r="I112" s="201"/>
      <c r="J112" s="177"/>
      <c r="K112" s="177"/>
      <c r="L112" s="239"/>
      <c r="M112" s="224">
        <f t="shared" si="1"/>
        <v>0</v>
      </c>
    </row>
    <row r="113" spans="2:13" ht="15.75" thickBot="1" x14ac:dyDescent="0.3">
      <c r="B113" s="202"/>
      <c r="C113" s="202" t="s">
        <v>169</v>
      </c>
      <c r="D113" s="203" t="s">
        <v>170</v>
      </c>
      <c r="E113" s="204"/>
      <c r="F113" s="109">
        <v>0</v>
      </c>
      <c r="G113" s="109">
        <v>0</v>
      </c>
      <c r="H113" s="120">
        <v>0</v>
      </c>
      <c r="I113" s="146">
        <v>0</v>
      </c>
      <c r="J113" s="189"/>
      <c r="K113" s="146">
        <v>0</v>
      </c>
      <c r="L113" s="146">
        <v>0</v>
      </c>
      <c r="M113" s="224">
        <f t="shared" si="1"/>
        <v>0</v>
      </c>
    </row>
    <row r="114" spans="2:13" ht="15.75" thickBot="1" x14ac:dyDescent="0.3">
      <c r="B114" s="202"/>
      <c r="C114" s="202" t="s">
        <v>171</v>
      </c>
      <c r="D114" s="203" t="s">
        <v>172</v>
      </c>
      <c r="E114" s="204"/>
      <c r="F114" s="109">
        <v>0</v>
      </c>
      <c r="G114" s="199">
        <v>0</v>
      </c>
      <c r="H114" s="120">
        <v>0</v>
      </c>
      <c r="I114" s="146">
        <v>0</v>
      </c>
      <c r="J114" s="146">
        <v>0</v>
      </c>
      <c r="K114" s="146">
        <v>0</v>
      </c>
      <c r="L114" s="146">
        <v>0</v>
      </c>
      <c r="M114" s="224">
        <f t="shared" si="1"/>
        <v>0</v>
      </c>
    </row>
    <row r="115" spans="2:13" ht="15.75" thickBot="1" x14ac:dyDescent="0.3">
      <c r="B115" s="202">
        <v>4.3</v>
      </c>
      <c r="C115" s="202"/>
      <c r="D115" s="205" t="s">
        <v>173</v>
      </c>
      <c r="E115" s="206"/>
      <c r="F115" s="207"/>
      <c r="G115" s="208"/>
      <c r="H115" s="209"/>
      <c r="I115" s="209"/>
      <c r="J115" s="234"/>
      <c r="K115" s="261"/>
      <c r="L115" s="239"/>
      <c r="M115" s="224">
        <f t="shared" si="1"/>
        <v>0</v>
      </c>
    </row>
    <row r="116" spans="2:13" ht="15.75" thickBot="1" x14ac:dyDescent="0.3">
      <c r="B116" s="210"/>
      <c r="C116" s="210" t="s">
        <v>174</v>
      </c>
      <c r="D116" s="183" t="s">
        <v>175</v>
      </c>
      <c r="E116" s="211"/>
      <c r="F116" s="146">
        <v>0</v>
      </c>
      <c r="G116" s="146">
        <v>0</v>
      </c>
      <c r="H116" s="146">
        <v>0</v>
      </c>
      <c r="I116" s="146">
        <v>0</v>
      </c>
      <c r="J116" s="147">
        <v>0</v>
      </c>
      <c r="K116" s="228">
        <v>0</v>
      </c>
      <c r="L116" s="146">
        <v>0</v>
      </c>
      <c r="M116" s="224">
        <f t="shared" si="1"/>
        <v>0</v>
      </c>
    </row>
    <row r="117" spans="2:13" ht="15.75" thickBot="1" x14ac:dyDescent="0.3">
      <c r="B117" s="197"/>
      <c r="C117" s="197"/>
      <c r="D117" s="192" t="s">
        <v>176</v>
      </c>
      <c r="E117" s="198"/>
      <c r="F117" s="121"/>
      <c r="G117" s="121"/>
      <c r="H117" s="121"/>
      <c r="I117" s="121"/>
      <c r="J117" s="240"/>
      <c r="K117" s="235"/>
      <c r="L117" s="240"/>
      <c r="M117" s="224">
        <f t="shared" si="1"/>
        <v>0</v>
      </c>
    </row>
    <row r="118" spans="2:13" ht="15.75" thickBot="1" x14ac:dyDescent="0.3">
      <c r="B118" s="212" t="s">
        <v>177</v>
      </c>
      <c r="C118" s="213"/>
      <c r="D118" s="213"/>
      <c r="E118" s="214"/>
      <c r="F118" s="215">
        <v>0</v>
      </c>
      <c r="G118" s="215">
        <v>0</v>
      </c>
      <c r="H118" s="215">
        <v>0</v>
      </c>
      <c r="I118" s="215">
        <v>0</v>
      </c>
      <c r="J118" s="215">
        <v>0</v>
      </c>
      <c r="K118" s="215">
        <v>0</v>
      </c>
      <c r="L118" s="215">
        <v>0</v>
      </c>
      <c r="M118" s="224">
        <f t="shared" si="1"/>
        <v>0</v>
      </c>
    </row>
    <row r="119" spans="2:13" ht="15.75" thickBot="1" x14ac:dyDescent="0.3">
      <c r="B119" s="173"/>
      <c r="C119" s="173"/>
      <c r="D119" s="173"/>
      <c r="E119" s="173"/>
      <c r="F119" s="174"/>
      <c r="G119" s="174"/>
      <c r="H119" s="216"/>
      <c r="I119" s="217"/>
      <c r="J119" s="233"/>
      <c r="K119" s="233"/>
      <c r="L119" s="233"/>
      <c r="M119" s="224">
        <f t="shared" si="1"/>
        <v>0</v>
      </c>
    </row>
    <row r="120" spans="2:13" ht="15.75" thickBot="1" x14ac:dyDescent="0.3">
      <c r="B120" s="218" t="s">
        <v>178</v>
      </c>
      <c r="C120" s="219"/>
      <c r="D120" s="219"/>
      <c r="E120" s="219"/>
      <c r="F120" s="220">
        <f>+F105</f>
        <v>221099141</v>
      </c>
      <c r="G120" s="221" t="s">
        <v>49</v>
      </c>
      <c r="H120" s="170">
        <f>+H105</f>
        <v>12471387.77</v>
      </c>
      <c r="I120" s="170">
        <v>13691968.51</v>
      </c>
      <c r="J120" s="225">
        <f>+J73+J30+J18+J12</f>
        <v>20588712.600000001</v>
      </c>
      <c r="K120" s="225">
        <f>+K88+K18+K12</f>
        <v>33764573.890000001</v>
      </c>
      <c r="L120" s="225">
        <f>+L88+L73+L30+L18+L12</f>
        <v>15950449.85</v>
      </c>
      <c r="M120" s="226">
        <f t="shared" si="1"/>
        <v>96467092.620000005</v>
      </c>
    </row>
    <row r="121" spans="2:13" x14ac:dyDescent="0.25">
      <c r="B121" s="222" t="s">
        <v>179</v>
      </c>
      <c r="C121" s="222"/>
      <c r="D121" s="222"/>
      <c r="E121" s="222"/>
      <c r="F121" s="222"/>
      <c r="G121" s="222"/>
      <c r="H121" s="223"/>
      <c r="I121" s="223"/>
      <c r="J121" s="223"/>
      <c r="K121" s="223"/>
      <c r="L121" s="223"/>
    </row>
    <row r="122" spans="2:13" x14ac:dyDescent="0.25">
      <c r="B122" s="222" t="s">
        <v>180</v>
      </c>
      <c r="C122" s="222"/>
      <c r="D122" s="222"/>
      <c r="E122" s="222"/>
      <c r="F122" s="222"/>
      <c r="G122" s="222"/>
      <c r="H122" s="223"/>
      <c r="I122" s="223"/>
      <c r="J122" s="223"/>
      <c r="K122" s="223"/>
      <c r="L122" s="223"/>
    </row>
    <row r="123" spans="2:13" x14ac:dyDescent="0.25">
      <c r="B123" s="222" t="s">
        <v>181</v>
      </c>
      <c r="C123" s="222"/>
      <c r="D123" s="222"/>
      <c r="E123" s="222"/>
      <c r="F123" s="222"/>
      <c r="G123" s="222"/>
      <c r="H123" s="223"/>
      <c r="I123" s="223"/>
      <c r="J123" s="223"/>
      <c r="K123" s="223"/>
      <c r="L123" s="223"/>
    </row>
    <row r="124" spans="2:13" x14ac:dyDescent="0.25">
      <c r="B124" s="174" t="s">
        <v>182</v>
      </c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</row>
    <row r="125" spans="2:13" x14ac:dyDescent="0.25">
      <c r="B125" s="174" t="s">
        <v>183</v>
      </c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</row>
    <row r="126" spans="2:13" x14ac:dyDescent="0.25">
      <c r="B126" s="222" t="s">
        <v>184</v>
      </c>
      <c r="C126" s="222"/>
      <c r="D126" s="222"/>
      <c r="E126" s="222"/>
      <c r="F126" s="223"/>
      <c r="G126" s="223"/>
      <c r="H126" s="223"/>
      <c r="I126" s="223"/>
      <c r="J126" s="223"/>
      <c r="K126" s="223"/>
      <c r="L126" s="223"/>
    </row>
    <row r="127" spans="2:13" x14ac:dyDescent="0.25">
      <c r="B127" s="174" t="s">
        <v>185</v>
      </c>
      <c r="C127" s="223"/>
      <c r="D127" s="223"/>
      <c r="E127" s="223"/>
      <c r="F127" s="223"/>
      <c r="G127" s="223"/>
      <c r="H127" s="223"/>
      <c r="I127" s="223"/>
      <c r="J127" s="223"/>
      <c r="K127" s="223"/>
      <c r="L127" s="223"/>
    </row>
    <row r="128" spans="2:13" x14ac:dyDescent="0.25">
      <c r="B128" s="174"/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</row>
    <row r="129" spans="2:12" x14ac:dyDescent="0.25">
      <c r="B129" s="174"/>
      <c r="C129" s="223"/>
      <c r="D129" s="223" t="s">
        <v>186</v>
      </c>
      <c r="E129" s="223"/>
      <c r="F129" s="223"/>
      <c r="G129" s="223"/>
      <c r="H129" s="223"/>
      <c r="I129" s="223"/>
      <c r="J129" s="223"/>
      <c r="K129" s="223"/>
      <c r="L129" s="223"/>
    </row>
    <row r="130" spans="2:12" x14ac:dyDescent="0.25">
      <c r="B130" s="174"/>
      <c r="C130" s="223"/>
      <c r="D130" s="223" t="s">
        <v>187</v>
      </c>
      <c r="E130" s="223"/>
      <c r="F130" s="223"/>
      <c r="G130" s="223"/>
      <c r="H130" s="223"/>
      <c r="I130" s="223"/>
      <c r="J130" s="223"/>
      <c r="K130" s="223"/>
      <c r="L130" s="223"/>
    </row>
    <row r="131" spans="2:12" x14ac:dyDescent="0.25">
      <c r="B131" s="174"/>
      <c r="C131" s="223"/>
      <c r="D131" s="223" t="s">
        <v>188</v>
      </c>
      <c r="E131" s="223"/>
      <c r="F131" s="223"/>
      <c r="G131" s="223"/>
      <c r="H131" s="223"/>
      <c r="I131" s="223"/>
      <c r="J131" s="223"/>
      <c r="K131" s="223"/>
      <c r="L131" s="223"/>
    </row>
  </sheetData>
  <mergeCells count="13">
    <mergeCell ref="H8:L8"/>
    <mergeCell ref="D30:E30"/>
    <mergeCell ref="B105:E105"/>
    <mergeCell ref="C9:E9"/>
    <mergeCell ref="D12:E12"/>
    <mergeCell ref="D13:E13"/>
    <mergeCell ref="D14:E14"/>
    <mergeCell ref="D17:E17"/>
    <mergeCell ref="E1:H1"/>
    <mergeCell ref="E2:H2"/>
    <mergeCell ref="B5:M5"/>
    <mergeCell ref="B6:M6"/>
    <mergeCell ref="B7:M7"/>
  </mergeCells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Areas</dc:creator>
  <cp:lastModifiedBy>Estefany Paulino Leiba</cp:lastModifiedBy>
  <cp:lastPrinted>2024-05-02T14:29:38Z</cp:lastPrinted>
  <dcterms:created xsi:type="dcterms:W3CDTF">2024-05-02T13:17:25Z</dcterms:created>
  <dcterms:modified xsi:type="dcterms:W3CDTF">2024-06-05T13:49:19Z</dcterms:modified>
</cp:coreProperties>
</file>